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 1\Downloads\"/>
    </mc:Choice>
  </mc:AlternateContent>
  <xr:revisionPtr revIDLastSave="0" documentId="13_ncr:1_{7276B01B-54C2-4CBA-8A78-84BDEDC03FB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O x Změna rozpisu" sheetId="7" r:id="rId1"/>
    <sheet name="Šablona RO §+Pol" sheetId="10" r:id="rId2"/>
    <sheet name="Paragrafové RO" sheetId="11" r:id="rId3"/>
    <sheet name="Šablona RO" sheetId="3" r:id="rId4"/>
    <sheet name="Šablona RO - §" sheetId="8" r:id="rId5"/>
    <sheet name="Šablona RO - Pol" sheetId="9" r:id="rId6"/>
    <sheet name="Paragrafy" sheetId="1" r:id="rId7"/>
    <sheet name="Položky" sheetId="6" r:id="rId8"/>
  </sheets>
  <definedNames>
    <definedName name="_xlnm.Print_Area" localSheetId="0">'RO x Změna rozpisu'!$A$1:$F$52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K51" i="7" l="1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M50" i="3" l="1"/>
  <c r="E50" i="3" s="1"/>
  <c r="J50" i="3"/>
  <c r="I50" i="3"/>
  <c r="M49" i="3"/>
  <c r="F49" i="3" s="1"/>
  <c r="J49" i="3"/>
  <c r="I49" i="3"/>
  <c r="M48" i="3"/>
  <c r="E48" i="3" s="1"/>
  <c r="J48" i="3"/>
  <c r="I48" i="3"/>
  <c r="M47" i="3"/>
  <c r="A47" i="3" s="1"/>
  <c r="J47" i="3"/>
  <c r="I47" i="3"/>
  <c r="M46" i="3"/>
  <c r="J46" i="3"/>
  <c r="I46" i="3"/>
  <c r="M45" i="3"/>
  <c r="E45" i="3" s="1"/>
  <c r="J45" i="3"/>
  <c r="I45" i="3"/>
  <c r="M44" i="3"/>
  <c r="J44" i="3"/>
  <c r="I44" i="3"/>
  <c r="M43" i="3"/>
  <c r="J43" i="3"/>
  <c r="I43" i="3"/>
  <c r="M42" i="3"/>
  <c r="F42" i="3" s="1"/>
  <c r="J42" i="3"/>
  <c r="I42" i="3"/>
  <c r="M41" i="3"/>
  <c r="L41" i="3" s="1"/>
  <c r="J41" i="3"/>
  <c r="I41" i="3"/>
  <c r="M40" i="3"/>
  <c r="L40" i="3" s="1"/>
  <c r="J40" i="3"/>
  <c r="I40" i="3"/>
  <c r="M39" i="3"/>
  <c r="L39" i="3" s="1"/>
  <c r="J39" i="3"/>
  <c r="I39" i="3"/>
  <c r="M38" i="3"/>
  <c r="J38" i="3"/>
  <c r="I38" i="3"/>
  <c r="A38" i="3"/>
  <c r="M37" i="3"/>
  <c r="J37" i="3"/>
  <c r="I37" i="3"/>
  <c r="M36" i="3"/>
  <c r="J36" i="3"/>
  <c r="I36" i="3"/>
  <c r="M35" i="3"/>
  <c r="J35" i="3"/>
  <c r="I35" i="3"/>
  <c r="B35" i="3"/>
  <c r="M34" i="3"/>
  <c r="J34" i="3"/>
  <c r="I34" i="3"/>
  <c r="M33" i="3"/>
  <c r="J33" i="3"/>
  <c r="I33" i="3"/>
  <c r="M32" i="3"/>
  <c r="L32" i="3" s="1"/>
  <c r="J32" i="3"/>
  <c r="I32" i="3"/>
  <c r="M31" i="3"/>
  <c r="J31" i="3"/>
  <c r="I31" i="3"/>
  <c r="M30" i="3"/>
  <c r="D30" i="3" s="1"/>
  <c r="J30" i="3"/>
  <c r="I30" i="3"/>
  <c r="M29" i="3"/>
  <c r="L29" i="3" s="1"/>
  <c r="J29" i="3"/>
  <c r="I29" i="3"/>
  <c r="M28" i="3"/>
  <c r="L28" i="3" s="1"/>
  <c r="J28" i="3"/>
  <c r="I28" i="3"/>
  <c r="M27" i="3"/>
  <c r="B27" i="3" s="1"/>
  <c r="J27" i="3"/>
  <c r="I27" i="3"/>
  <c r="M26" i="3"/>
  <c r="D26" i="3" s="1"/>
  <c r="J26" i="3"/>
  <c r="I26" i="3"/>
  <c r="M25" i="3"/>
  <c r="L25" i="3" s="1"/>
  <c r="J25" i="3"/>
  <c r="I25" i="3"/>
  <c r="M24" i="3"/>
  <c r="L24" i="3" s="1"/>
  <c r="J24" i="3"/>
  <c r="I24" i="3"/>
  <c r="M23" i="3"/>
  <c r="L23" i="3" s="1"/>
  <c r="J23" i="3"/>
  <c r="I23" i="3"/>
  <c r="M22" i="3"/>
  <c r="J22" i="3"/>
  <c r="I22" i="3"/>
  <c r="M21" i="3"/>
  <c r="A21" i="3" s="1"/>
  <c r="J21" i="3"/>
  <c r="I21" i="3"/>
  <c r="M20" i="3"/>
  <c r="J20" i="3"/>
  <c r="I20" i="3"/>
  <c r="M19" i="3"/>
  <c r="J19" i="3"/>
  <c r="I19" i="3"/>
  <c r="M18" i="3"/>
  <c r="J18" i="3"/>
  <c r="I18" i="3"/>
  <c r="M17" i="3"/>
  <c r="J17" i="3"/>
  <c r="I17" i="3"/>
  <c r="M16" i="3"/>
  <c r="J16" i="3"/>
  <c r="I16" i="3"/>
  <c r="M15" i="3"/>
  <c r="J15" i="3"/>
  <c r="I15" i="3"/>
  <c r="M14" i="3"/>
  <c r="B14" i="3" s="1"/>
  <c r="J14" i="3"/>
  <c r="I14" i="3"/>
  <c r="M13" i="3"/>
  <c r="J13" i="3"/>
  <c r="I13" i="3"/>
  <c r="M12" i="3"/>
  <c r="J12" i="3"/>
  <c r="I12" i="3"/>
  <c r="M11" i="3"/>
  <c r="J11" i="3"/>
  <c r="I11" i="3"/>
  <c r="M10" i="3"/>
  <c r="J10" i="3"/>
  <c r="I10" i="3"/>
  <c r="M9" i="3"/>
  <c r="J9" i="3"/>
  <c r="I9" i="3"/>
  <c r="M8" i="3"/>
  <c r="J8" i="3"/>
  <c r="I8" i="3"/>
  <c r="M7" i="3"/>
  <c r="J7" i="3"/>
  <c r="I7" i="3"/>
  <c r="M6" i="3"/>
  <c r="J6" i="3"/>
  <c r="I6" i="3"/>
  <c r="M5" i="3"/>
  <c r="J5" i="3"/>
  <c r="I5" i="3"/>
  <c r="M4" i="3"/>
  <c r="L4" i="3" s="1"/>
  <c r="J4" i="3"/>
  <c r="I4" i="3"/>
  <c r="M3" i="3"/>
  <c r="L3" i="3" s="1"/>
  <c r="J3" i="3"/>
  <c r="I3" i="3"/>
  <c r="M50" i="10"/>
  <c r="J50" i="10"/>
  <c r="I50" i="10"/>
  <c r="M49" i="10"/>
  <c r="J49" i="10"/>
  <c r="I49" i="10"/>
  <c r="M48" i="10"/>
  <c r="J48" i="10"/>
  <c r="I48" i="10"/>
  <c r="M47" i="10"/>
  <c r="J47" i="10"/>
  <c r="I47" i="10"/>
  <c r="M46" i="10"/>
  <c r="J46" i="10"/>
  <c r="I46" i="10"/>
  <c r="M45" i="10"/>
  <c r="J45" i="10"/>
  <c r="I45" i="10"/>
  <c r="M44" i="10"/>
  <c r="J44" i="10"/>
  <c r="I44" i="10"/>
  <c r="M43" i="10"/>
  <c r="J43" i="10"/>
  <c r="I43" i="10"/>
  <c r="M42" i="10"/>
  <c r="J42" i="10"/>
  <c r="I42" i="10"/>
  <c r="M41" i="10"/>
  <c r="J41" i="10"/>
  <c r="I41" i="10"/>
  <c r="M40" i="10"/>
  <c r="L40" i="10" s="1"/>
  <c r="J40" i="10"/>
  <c r="I40" i="10"/>
  <c r="M39" i="10"/>
  <c r="L39" i="10" s="1"/>
  <c r="J39" i="10"/>
  <c r="I39" i="10"/>
  <c r="H39" i="10"/>
  <c r="F39" i="10"/>
  <c r="M38" i="10"/>
  <c r="J38" i="10"/>
  <c r="I38" i="10"/>
  <c r="M37" i="10"/>
  <c r="J37" i="10"/>
  <c r="I37" i="10"/>
  <c r="M36" i="10"/>
  <c r="J36" i="10"/>
  <c r="I36" i="10"/>
  <c r="M35" i="10"/>
  <c r="B35" i="10" s="1"/>
  <c r="J35" i="10"/>
  <c r="I35" i="10"/>
  <c r="M34" i="10"/>
  <c r="J34" i="10"/>
  <c r="I34" i="10"/>
  <c r="M33" i="10"/>
  <c r="L33" i="10" s="1"/>
  <c r="J33" i="10"/>
  <c r="I33" i="10"/>
  <c r="M32" i="10"/>
  <c r="L32" i="10" s="1"/>
  <c r="J32" i="10"/>
  <c r="I32" i="10"/>
  <c r="M31" i="10"/>
  <c r="L31" i="10" s="1"/>
  <c r="J31" i="10"/>
  <c r="I31" i="10"/>
  <c r="M30" i="10"/>
  <c r="L30" i="10" s="1"/>
  <c r="J30" i="10"/>
  <c r="I30" i="10"/>
  <c r="M29" i="10"/>
  <c r="L29" i="10" s="1"/>
  <c r="J29" i="10"/>
  <c r="I29" i="10"/>
  <c r="M28" i="10"/>
  <c r="J28" i="10"/>
  <c r="I28" i="10"/>
  <c r="M27" i="10"/>
  <c r="L27" i="10" s="1"/>
  <c r="J27" i="10"/>
  <c r="I27" i="10"/>
  <c r="M26" i="10"/>
  <c r="L26" i="10" s="1"/>
  <c r="J26" i="10"/>
  <c r="I26" i="10"/>
  <c r="M25" i="10"/>
  <c r="L25" i="10" s="1"/>
  <c r="J25" i="10"/>
  <c r="I25" i="10"/>
  <c r="M24" i="10"/>
  <c r="L24" i="10" s="1"/>
  <c r="J24" i="10"/>
  <c r="I24" i="10"/>
  <c r="M23" i="10"/>
  <c r="L23" i="10" s="1"/>
  <c r="J23" i="10"/>
  <c r="I23" i="10"/>
  <c r="M22" i="10"/>
  <c r="E22" i="10" s="1"/>
  <c r="J22" i="10"/>
  <c r="I22" i="10"/>
  <c r="H22" i="10"/>
  <c r="M21" i="10"/>
  <c r="J21" i="10"/>
  <c r="I21" i="10"/>
  <c r="M20" i="10"/>
  <c r="F20" i="10" s="1"/>
  <c r="J20" i="10"/>
  <c r="I20" i="10"/>
  <c r="M19" i="10"/>
  <c r="D19" i="10" s="1"/>
  <c r="J19" i="10"/>
  <c r="I19" i="10"/>
  <c r="M18" i="10"/>
  <c r="J18" i="10"/>
  <c r="I18" i="10"/>
  <c r="M17" i="10"/>
  <c r="D17" i="10" s="1"/>
  <c r="J17" i="10"/>
  <c r="I17" i="10"/>
  <c r="M16" i="10"/>
  <c r="F16" i="10" s="1"/>
  <c r="J16" i="10"/>
  <c r="I16" i="10"/>
  <c r="M15" i="10"/>
  <c r="J15" i="10"/>
  <c r="I15" i="10"/>
  <c r="M14" i="10"/>
  <c r="F14" i="10" s="1"/>
  <c r="J14" i="10"/>
  <c r="I14" i="10"/>
  <c r="M13" i="10"/>
  <c r="J13" i="10"/>
  <c r="I13" i="10"/>
  <c r="M12" i="10"/>
  <c r="J12" i="10"/>
  <c r="I12" i="10"/>
  <c r="M11" i="10"/>
  <c r="A11" i="10" s="1"/>
  <c r="J11" i="10"/>
  <c r="I11" i="10"/>
  <c r="M10" i="10"/>
  <c r="J10" i="10"/>
  <c r="I10" i="10"/>
  <c r="M9" i="10"/>
  <c r="J9" i="10"/>
  <c r="I9" i="10"/>
  <c r="M8" i="10"/>
  <c r="A8" i="10" s="1"/>
  <c r="J8" i="10"/>
  <c r="I8" i="10"/>
  <c r="M7" i="10"/>
  <c r="L7" i="10" s="1"/>
  <c r="J7" i="10"/>
  <c r="I7" i="10"/>
  <c r="M6" i="10"/>
  <c r="J6" i="10"/>
  <c r="I6" i="10"/>
  <c r="M5" i="10"/>
  <c r="L5" i="10" s="1"/>
  <c r="J5" i="10"/>
  <c r="I5" i="10"/>
  <c r="M4" i="10"/>
  <c r="L4" i="10" s="1"/>
  <c r="J4" i="10"/>
  <c r="I4" i="10"/>
  <c r="M3" i="10"/>
  <c r="J3" i="10"/>
  <c r="I3" i="10"/>
  <c r="M50" i="8"/>
  <c r="F50" i="8" s="1"/>
  <c r="J50" i="8"/>
  <c r="I50" i="8"/>
  <c r="A50" i="8"/>
  <c r="M49" i="8"/>
  <c r="D49" i="8" s="1"/>
  <c r="J49" i="8"/>
  <c r="I49" i="8"/>
  <c r="M48" i="8"/>
  <c r="J48" i="8"/>
  <c r="I48" i="8"/>
  <c r="M47" i="8"/>
  <c r="J47" i="8"/>
  <c r="I47" i="8"/>
  <c r="M46" i="8"/>
  <c r="J46" i="8"/>
  <c r="I46" i="8"/>
  <c r="M45" i="8"/>
  <c r="J45" i="8"/>
  <c r="I45" i="8"/>
  <c r="M44" i="8"/>
  <c r="J44" i="8"/>
  <c r="I44" i="8"/>
  <c r="M43" i="8"/>
  <c r="L43" i="8" s="1"/>
  <c r="J43" i="8"/>
  <c r="I43" i="8"/>
  <c r="F43" i="8"/>
  <c r="A43" i="8"/>
  <c r="M42" i="8"/>
  <c r="J42" i="8"/>
  <c r="I42" i="8"/>
  <c r="M41" i="8"/>
  <c r="L41" i="8" s="1"/>
  <c r="J41" i="8"/>
  <c r="I41" i="8"/>
  <c r="M40" i="8"/>
  <c r="J40" i="8"/>
  <c r="I40" i="8"/>
  <c r="M39" i="8"/>
  <c r="J39" i="8"/>
  <c r="I39" i="8"/>
  <c r="M38" i="8"/>
  <c r="J38" i="8"/>
  <c r="I38" i="8"/>
  <c r="M37" i="8"/>
  <c r="A37" i="8" s="1"/>
  <c r="J37" i="8"/>
  <c r="I37" i="8"/>
  <c r="M36" i="8"/>
  <c r="E36" i="8" s="1"/>
  <c r="J36" i="8"/>
  <c r="I36" i="8"/>
  <c r="M35" i="8"/>
  <c r="L35" i="8" s="1"/>
  <c r="J35" i="8"/>
  <c r="I35" i="8"/>
  <c r="M34" i="8"/>
  <c r="J34" i="8"/>
  <c r="I34" i="8"/>
  <c r="M33" i="8"/>
  <c r="J33" i="8"/>
  <c r="I33" i="8"/>
  <c r="M32" i="8"/>
  <c r="J32" i="8"/>
  <c r="I32" i="8"/>
  <c r="M31" i="8"/>
  <c r="J31" i="8"/>
  <c r="I31" i="8"/>
  <c r="M30" i="8"/>
  <c r="J30" i="8"/>
  <c r="I30" i="8"/>
  <c r="M29" i="8"/>
  <c r="J29" i="8"/>
  <c r="I29" i="8"/>
  <c r="M28" i="8"/>
  <c r="E28" i="8" s="1"/>
  <c r="J28" i="8"/>
  <c r="I28" i="8"/>
  <c r="M27" i="8"/>
  <c r="J27" i="8"/>
  <c r="I27" i="8"/>
  <c r="M26" i="8"/>
  <c r="J26" i="8"/>
  <c r="I26" i="8"/>
  <c r="M25" i="8"/>
  <c r="E25" i="8" s="1"/>
  <c r="J25" i="8"/>
  <c r="I25" i="8"/>
  <c r="M24" i="8"/>
  <c r="L24" i="8" s="1"/>
  <c r="J24" i="8"/>
  <c r="I24" i="8"/>
  <c r="M23" i="8"/>
  <c r="J23" i="8"/>
  <c r="I23" i="8"/>
  <c r="M22" i="8"/>
  <c r="G22" i="8" s="1"/>
  <c r="J22" i="8"/>
  <c r="I22" i="8"/>
  <c r="M21" i="8"/>
  <c r="J21" i="8"/>
  <c r="I21" i="8"/>
  <c r="M20" i="8"/>
  <c r="J20" i="8"/>
  <c r="I20" i="8"/>
  <c r="M19" i="8"/>
  <c r="L19" i="8" s="1"/>
  <c r="J19" i="8"/>
  <c r="I19" i="8"/>
  <c r="M18" i="8"/>
  <c r="L18" i="8" s="1"/>
  <c r="J18" i="8"/>
  <c r="I18" i="8"/>
  <c r="M17" i="8"/>
  <c r="J17" i="8"/>
  <c r="I17" i="8"/>
  <c r="M16" i="8"/>
  <c r="H16" i="8" s="1"/>
  <c r="J16" i="8"/>
  <c r="I16" i="8"/>
  <c r="M15" i="8"/>
  <c r="J15" i="8"/>
  <c r="I15" i="8"/>
  <c r="M14" i="8"/>
  <c r="J14" i="8"/>
  <c r="I14" i="8"/>
  <c r="M13" i="8"/>
  <c r="L13" i="8" s="1"/>
  <c r="J13" i="8"/>
  <c r="I13" i="8"/>
  <c r="M12" i="8"/>
  <c r="J12" i="8"/>
  <c r="I12" i="8"/>
  <c r="M11" i="8"/>
  <c r="J11" i="8"/>
  <c r="I11" i="8"/>
  <c r="M10" i="8"/>
  <c r="J10" i="8"/>
  <c r="I10" i="8"/>
  <c r="M9" i="8"/>
  <c r="D9" i="8" s="1"/>
  <c r="J9" i="8"/>
  <c r="I9" i="8"/>
  <c r="M8" i="8"/>
  <c r="J8" i="8"/>
  <c r="I8" i="8"/>
  <c r="M7" i="8"/>
  <c r="J7" i="8"/>
  <c r="I7" i="8"/>
  <c r="M6" i="8"/>
  <c r="L6" i="8" s="1"/>
  <c r="J6" i="8"/>
  <c r="I6" i="8"/>
  <c r="M5" i="8"/>
  <c r="L5" i="8" s="1"/>
  <c r="J5" i="8"/>
  <c r="I5" i="8"/>
  <c r="M4" i="8"/>
  <c r="J4" i="8"/>
  <c r="I4" i="8"/>
  <c r="M3" i="8"/>
  <c r="J3" i="8"/>
  <c r="I3" i="8"/>
  <c r="M2" i="8"/>
  <c r="J2" i="8"/>
  <c r="I2" i="8"/>
  <c r="M2" i="10"/>
  <c r="L2" i="10" s="1"/>
  <c r="J2" i="10"/>
  <c r="I2" i="10"/>
  <c r="M2" i="3"/>
  <c r="J2" i="3"/>
  <c r="I2" i="3"/>
  <c r="M50" i="9"/>
  <c r="E50" i="9" s="1"/>
  <c r="M49" i="9"/>
  <c r="L49" i="9" s="1"/>
  <c r="M48" i="9"/>
  <c r="M47" i="9"/>
  <c r="F47" i="9" s="1"/>
  <c r="M46" i="9"/>
  <c r="M45" i="9"/>
  <c r="M44" i="9"/>
  <c r="M43" i="9"/>
  <c r="K43" i="9" s="1"/>
  <c r="M42" i="9"/>
  <c r="M41" i="9"/>
  <c r="M40" i="9"/>
  <c r="M39" i="9"/>
  <c r="L39" i="9" s="1"/>
  <c r="M38" i="9"/>
  <c r="L38" i="9" s="1"/>
  <c r="M37" i="9"/>
  <c r="M36" i="9"/>
  <c r="L36" i="9" s="1"/>
  <c r="M35" i="9"/>
  <c r="B35" i="9" s="1"/>
  <c r="M34" i="9"/>
  <c r="M33" i="9"/>
  <c r="F33" i="9" s="1"/>
  <c r="M32" i="9"/>
  <c r="M31" i="9"/>
  <c r="F31" i="9" s="1"/>
  <c r="M30" i="9"/>
  <c r="M29" i="9"/>
  <c r="M28" i="9"/>
  <c r="L28" i="9" s="1"/>
  <c r="M27" i="9"/>
  <c r="L27" i="9" s="1"/>
  <c r="M26" i="9"/>
  <c r="A26" i="9" s="1"/>
  <c r="M25" i="9"/>
  <c r="A25" i="9" s="1"/>
  <c r="M24" i="9"/>
  <c r="L24" i="9" s="1"/>
  <c r="M23" i="9"/>
  <c r="H23" i="9" s="1"/>
  <c r="M22" i="9"/>
  <c r="M21" i="9"/>
  <c r="M20" i="9"/>
  <c r="M19" i="9"/>
  <c r="D19" i="9" s="1"/>
  <c r="M18" i="9"/>
  <c r="M17" i="9"/>
  <c r="M16" i="9"/>
  <c r="A16" i="9" s="1"/>
  <c r="M15" i="9"/>
  <c r="L15" i="9" s="1"/>
  <c r="M14" i="9"/>
  <c r="F14" i="9" s="1"/>
  <c r="M13" i="9"/>
  <c r="M12" i="9"/>
  <c r="A12" i="9" s="1"/>
  <c r="M11" i="9"/>
  <c r="F11" i="9" s="1"/>
  <c r="M10" i="9"/>
  <c r="F10" i="9" s="1"/>
  <c r="M9" i="9"/>
  <c r="M8" i="9"/>
  <c r="M7" i="9"/>
  <c r="M6" i="9"/>
  <c r="M5" i="9"/>
  <c r="M4" i="9"/>
  <c r="M3" i="9"/>
  <c r="B3" i="9" s="1"/>
  <c r="M2" i="9"/>
  <c r="L2" i="9" s="1"/>
  <c r="J5" i="9"/>
  <c r="I5" i="9"/>
  <c r="J4" i="9"/>
  <c r="I4" i="9"/>
  <c r="J3" i="9"/>
  <c r="I3" i="9"/>
  <c r="J2" i="9"/>
  <c r="I2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A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F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F35" i="8" l="1"/>
  <c r="A39" i="10"/>
  <c r="F39" i="3"/>
  <c r="B39" i="10"/>
  <c r="A49" i="9"/>
  <c r="F36" i="8"/>
  <c r="D30" i="10"/>
  <c r="B31" i="9"/>
  <c r="A31" i="9"/>
  <c r="H30" i="10"/>
  <c r="K49" i="9"/>
  <c r="E31" i="9"/>
  <c r="E22" i="8"/>
  <c r="A28" i="9"/>
  <c r="F22" i="10"/>
  <c r="H42" i="3"/>
  <c r="L42" i="3"/>
  <c r="K45" i="3"/>
  <c r="L45" i="3"/>
  <c r="K48" i="3"/>
  <c r="L48" i="3"/>
  <c r="D49" i="3"/>
  <c r="A36" i="3"/>
  <c r="L36" i="3"/>
  <c r="D15" i="9"/>
  <c r="B50" i="9"/>
  <c r="G22" i="10"/>
  <c r="D39" i="10"/>
  <c r="K46" i="3"/>
  <c r="L46" i="3"/>
  <c r="H50" i="9"/>
  <c r="D37" i="3"/>
  <c r="L37" i="3"/>
  <c r="A27" i="9"/>
  <c r="A39" i="9"/>
  <c r="D47" i="9"/>
  <c r="E30" i="10"/>
  <c r="K49" i="3"/>
  <c r="L49" i="3"/>
  <c r="D33" i="3"/>
  <c r="L33" i="3"/>
  <c r="B27" i="9"/>
  <c r="B39" i="9"/>
  <c r="A35" i="8"/>
  <c r="D20" i="10"/>
  <c r="F30" i="10"/>
  <c r="H30" i="3"/>
  <c r="L30" i="3"/>
  <c r="H34" i="3"/>
  <c r="L34" i="3"/>
  <c r="K44" i="3"/>
  <c r="L44" i="3"/>
  <c r="A50" i="3"/>
  <c r="A42" i="3"/>
  <c r="A45" i="3"/>
  <c r="F47" i="3"/>
  <c r="L47" i="3"/>
  <c r="D50" i="3"/>
  <c r="A43" i="3"/>
  <c r="L43" i="3"/>
  <c r="H27" i="9"/>
  <c r="F39" i="9"/>
  <c r="F38" i="3"/>
  <c r="L38" i="3"/>
  <c r="D42" i="3"/>
  <c r="D45" i="3"/>
  <c r="A48" i="3"/>
  <c r="F27" i="9"/>
  <c r="H39" i="9"/>
  <c r="H31" i="3"/>
  <c r="L31" i="3"/>
  <c r="A36" i="9"/>
  <c r="A22" i="8"/>
  <c r="H35" i="3"/>
  <c r="L35" i="3"/>
  <c r="A47" i="9"/>
  <c r="E39" i="9"/>
  <c r="H14" i="9"/>
  <c r="C22" i="8"/>
  <c r="K50" i="3"/>
  <c r="L50" i="3"/>
  <c r="E19" i="9"/>
  <c r="H19" i="9"/>
  <c r="G15" i="9"/>
  <c r="K15" i="9"/>
  <c r="A15" i="9"/>
  <c r="H15" i="9"/>
  <c r="F15" i="9"/>
  <c r="C15" i="9"/>
  <c r="D16" i="9"/>
  <c r="C16" i="9"/>
  <c r="D16" i="8"/>
  <c r="A15" i="3"/>
  <c r="L15" i="3"/>
  <c r="A14" i="10"/>
  <c r="E14" i="9"/>
  <c r="A10" i="9"/>
  <c r="D8" i="10"/>
  <c r="F8" i="10"/>
  <c r="K14" i="3"/>
  <c r="L14" i="3"/>
  <c r="F14" i="3"/>
  <c r="G11" i="9"/>
  <c r="H27" i="3"/>
  <c r="L27" i="3"/>
  <c r="F27" i="3"/>
  <c r="G19" i="9"/>
  <c r="D19" i="3"/>
  <c r="L19" i="3"/>
  <c r="K18" i="3"/>
  <c r="L18" i="3"/>
  <c r="E23" i="9"/>
  <c r="B18" i="3"/>
  <c r="C22" i="3"/>
  <c r="L22" i="3"/>
  <c r="A20" i="3"/>
  <c r="L20" i="3"/>
  <c r="F21" i="3"/>
  <c r="L21" i="3"/>
  <c r="H26" i="3"/>
  <c r="L26" i="3"/>
  <c r="D17" i="3"/>
  <c r="L17" i="3"/>
  <c r="K16" i="3"/>
  <c r="L16" i="3"/>
  <c r="K2" i="9"/>
  <c r="B2" i="3"/>
  <c r="K2" i="3"/>
  <c r="L2" i="3"/>
  <c r="F8" i="3"/>
  <c r="L8" i="3"/>
  <c r="K12" i="3"/>
  <c r="L12" i="3"/>
  <c r="K5" i="3"/>
  <c r="L5" i="3"/>
  <c r="K6" i="3"/>
  <c r="L6" i="3"/>
  <c r="K7" i="3"/>
  <c r="L7" i="3"/>
  <c r="D11" i="3"/>
  <c r="L11" i="3"/>
  <c r="E6" i="3"/>
  <c r="D7" i="3"/>
  <c r="K10" i="3"/>
  <c r="L10" i="3"/>
  <c r="K9" i="3"/>
  <c r="L9" i="3"/>
  <c r="A13" i="3"/>
  <c r="L13" i="3"/>
  <c r="E3" i="10"/>
  <c r="L3" i="10"/>
  <c r="K10" i="10"/>
  <c r="L10" i="10"/>
  <c r="H34" i="10"/>
  <c r="L34" i="10"/>
  <c r="H38" i="10"/>
  <c r="L38" i="10"/>
  <c r="K44" i="10"/>
  <c r="L44" i="10"/>
  <c r="F48" i="10"/>
  <c r="L48" i="10"/>
  <c r="A17" i="10"/>
  <c r="L17" i="10"/>
  <c r="K14" i="10"/>
  <c r="L14" i="10"/>
  <c r="K20" i="10"/>
  <c r="L20" i="10"/>
  <c r="A41" i="10"/>
  <c r="L41" i="10"/>
  <c r="D11" i="10"/>
  <c r="L11" i="10"/>
  <c r="H35" i="10"/>
  <c r="L35" i="10"/>
  <c r="F45" i="10"/>
  <c r="L45" i="10"/>
  <c r="F49" i="10"/>
  <c r="L49" i="10"/>
  <c r="A18" i="10"/>
  <c r="L18" i="10"/>
  <c r="K22" i="10"/>
  <c r="L22" i="10"/>
  <c r="A28" i="10"/>
  <c r="L28" i="10"/>
  <c r="K8" i="10"/>
  <c r="L8" i="10"/>
  <c r="D15" i="10"/>
  <c r="L15" i="10"/>
  <c r="A21" i="10"/>
  <c r="L21" i="10"/>
  <c r="A23" i="10"/>
  <c r="A31" i="10"/>
  <c r="A42" i="10"/>
  <c r="L42" i="10"/>
  <c r="F12" i="10"/>
  <c r="L12" i="10"/>
  <c r="A22" i="10"/>
  <c r="B23" i="10"/>
  <c r="B31" i="10"/>
  <c r="A36" i="10"/>
  <c r="L36" i="10"/>
  <c r="K46" i="10"/>
  <c r="L46" i="10"/>
  <c r="K50" i="10"/>
  <c r="L50" i="10"/>
  <c r="A6" i="10"/>
  <c r="L6" i="10"/>
  <c r="B22" i="10"/>
  <c r="D23" i="10"/>
  <c r="A26" i="10"/>
  <c r="D31" i="10"/>
  <c r="A34" i="10"/>
  <c r="A2" i="10"/>
  <c r="D7" i="10"/>
  <c r="K9" i="10"/>
  <c r="L9" i="10"/>
  <c r="A19" i="10"/>
  <c r="L19" i="10"/>
  <c r="C22" i="10"/>
  <c r="F23" i="10"/>
  <c r="A30" i="10"/>
  <c r="F31" i="10"/>
  <c r="D34" i="10"/>
  <c r="B43" i="10"/>
  <c r="L43" i="10"/>
  <c r="A13" i="10"/>
  <c r="L13" i="10"/>
  <c r="K16" i="10"/>
  <c r="L16" i="10"/>
  <c r="A20" i="10"/>
  <c r="D22" i="10"/>
  <c r="H23" i="10"/>
  <c r="B30" i="10"/>
  <c r="H31" i="10"/>
  <c r="E37" i="10"/>
  <c r="L37" i="10"/>
  <c r="D44" i="10"/>
  <c r="D47" i="10"/>
  <c r="L47" i="10"/>
  <c r="E8" i="9"/>
  <c r="L8" i="9"/>
  <c r="F44" i="9"/>
  <c r="L44" i="9"/>
  <c r="D9" i="9"/>
  <c r="L9" i="9"/>
  <c r="K21" i="9"/>
  <c r="L21" i="9"/>
  <c r="H45" i="9"/>
  <c r="L45" i="9"/>
  <c r="F34" i="9"/>
  <c r="L34" i="9"/>
  <c r="C10" i="9"/>
  <c r="K11" i="9"/>
  <c r="L11" i="9"/>
  <c r="F35" i="9"/>
  <c r="L35" i="9"/>
  <c r="F23" i="9"/>
  <c r="E12" i="9"/>
  <c r="L12" i="9"/>
  <c r="H48" i="9"/>
  <c r="L48" i="9"/>
  <c r="G12" i="9"/>
  <c r="K13" i="9"/>
  <c r="L13" i="9"/>
  <c r="D25" i="9"/>
  <c r="L25" i="9"/>
  <c r="F37" i="9"/>
  <c r="L37" i="9"/>
  <c r="K10" i="9"/>
  <c r="B37" i="9"/>
  <c r="D44" i="9"/>
  <c r="K14" i="9"/>
  <c r="L14" i="9"/>
  <c r="F26" i="9"/>
  <c r="L26" i="9"/>
  <c r="D50" i="9"/>
  <c r="L50" i="9"/>
  <c r="D37" i="9"/>
  <c r="H3" i="9"/>
  <c r="L3" i="9"/>
  <c r="A11" i="9"/>
  <c r="K12" i="9"/>
  <c r="E15" i="9"/>
  <c r="C21" i="9"/>
  <c r="D24" i="9"/>
  <c r="E27" i="9"/>
  <c r="H37" i="9"/>
  <c r="B4" i="9"/>
  <c r="L4" i="9"/>
  <c r="G16" i="9"/>
  <c r="L16" i="9"/>
  <c r="D40" i="9"/>
  <c r="L40" i="9"/>
  <c r="F20" i="9"/>
  <c r="L20" i="9"/>
  <c r="E32" i="9"/>
  <c r="L32" i="9"/>
  <c r="D33" i="9"/>
  <c r="L33" i="9"/>
  <c r="E10" i="9"/>
  <c r="L10" i="9"/>
  <c r="C22" i="9"/>
  <c r="L22" i="9"/>
  <c r="A46" i="9"/>
  <c r="L46" i="9"/>
  <c r="B23" i="9"/>
  <c r="L23" i="9"/>
  <c r="K47" i="9"/>
  <c r="L47" i="9"/>
  <c r="C11" i="9"/>
  <c r="D21" i="9"/>
  <c r="E5" i="9"/>
  <c r="L5" i="9"/>
  <c r="K17" i="9"/>
  <c r="L17" i="9"/>
  <c r="F29" i="9"/>
  <c r="L29" i="9"/>
  <c r="D41" i="9"/>
  <c r="L41" i="9"/>
  <c r="D11" i="9"/>
  <c r="H21" i="9"/>
  <c r="E34" i="9"/>
  <c r="D49" i="9"/>
  <c r="G6" i="9"/>
  <c r="L6" i="9"/>
  <c r="K18" i="9"/>
  <c r="L18" i="9"/>
  <c r="F30" i="9"/>
  <c r="L30" i="9"/>
  <c r="F42" i="9"/>
  <c r="L42" i="9"/>
  <c r="K8" i="9"/>
  <c r="E11" i="9"/>
  <c r="C14" i="9"/>
  <c r="E24" i="9"/>
  <c r="A35" i="9"/>
  <c r="F46" i="9"/>
  <c r="E3" i="9"/>
  <c r="K7" i="9"/>
  <c r="L7" i="9"/>
  <c r="C19" i="9"/>
  <c r="L19" i="9"/>
  <c r="H31" i="9"/>
  <c r="L31" i="9"/>
  <c r="D43" i="9"/>
  <c r="L43" i="9"/>
  <c r="D11" i="8"/>
  <c r="L11" i="8"/>
  <c r="D15" i="8"/>
  <c r="L15" i="8"/>
  <c r="K46" i="8"/>
  <c r="L46" i="8"/>
  <c r="F25" i="8"/>
  <c r="L25" i="8"/>
  <c r="F39" i="8"/>
  <c r="L39" i="8"/>
  <c r="D4" i="8"/>
  <c r="L4" i="8"/>
  <c r="D8" i="8"/>
  <c r="L8" i="8"/>
  <c r="E29" i="8"/>
  <c r="L29" i="8"/>
  <c r="A33" i="8"/>
  <c r="L33" i="8"/>
  <c r="K22" i="8"/>
  <c r="L22" i="8"/>
  <c r="F47" i="8"/>
  <c r="L47" i="8"/>
  <c r="A26" i="8"/>
  <c r="L26" i="8"/>
  <c r="E40" i="8"/>
  <c r="L40" i="8"/>
  <c r="H9" i="8"/>
  <c r="L9" i="8"/>
  <c r="F23" i="8"/>
  <c r="L23" i="8"/>
  <c r="F44" i="8"/>
  <c r="L44" i="8"/>
  <c r="K48" i="8"/>
  <c r="L48" i="8"/>
  <c r="F27" i="8"/>
  <c r="L27" i="8"/>
  <c r="E37" i="8"/>
  <c r="L37" i="8"/>
  <c r="C2" i="8"/>
  <c r="L2" i="8"/>
  <c r="D17" i="8"/>
  <c r="L17" i="8"/>
  <c r="D21" i="8"/>
  <c r="L21" i="8"/>
  <c r="F31" i="8"/>
  <c r="L31" i="8"/>
  <c r="H10" i="8"/>
  <c r="L10" i="8"/>
  <c r="K14" i="8"/>
  <c r="L14" i="8"/>
  <c r="D45" i="8"/>
  <c r="L45" i="8"/>
  <c r="E38" i="8"/>
  <c r="L38" i="8"/>
  <c r="D42" i="8"/>
  <c r="L42" i="8"/>
  <c r="A49" i="8"/>
  <c r="L49" i="8"/>
  <c r="E3" i="8"/>
  <c r="L3" i="8"/>
  <c r="D7" i="8"/>
  <c r="L7" i="8"/>
  <c r="F28" i="8"/>
  <c r="L28" i="8"/>
  <c r="E32" i="8"/>
  <c r="L32" i="8"/>
  <c r="K12" i="8"/>
  <c r="L12" i="8"/>
  <c r="A36" i="8"/>
  <c r="L36" i="8"/>
  <c r="K50" i="8"/>
  <c r="L50" i="8"/>
  <c r="K16" i="8"/>
  <c r="L16" i="8"/>
  <c r="D20" i="8"/>
  <c r="L20" i="8"/>
  <c r="D30" i="8"/>
  <c r="L30" i="8"/>
  <c r="D34" i="8"/>
  <c r="L34" i="8"/>
  <c r="F26" i="3"/>
  <c r="F48" i="3"/>
  <c r="F50" i="3"/>
  <c r="F2" i="3"/>
  <c r="A30" i="3"/>
  <c r="A37" i="3"/>
  <c r="H6" i="9"/>
  <c r="H17" i="9"/>
  <c r="C7" i="9"/>
  <c r="H16" i="9"/>
  <c r="D29" i="9"/>
  <c r="A43" i="9"/>
  <c r="H7" i="9"/>
  <c r="H18" i="9"/>
  <c r="F21" i="9"/>
  <c r="H29" i="9"/>
  <c r="B43" i="9"/>
  <c r="A45" i="9"/>
  <c r="B46" i="8"/>
  <c r="D10" i="9"/>
  <c r="K6" i="9"/>
  <c r="E16" i="9"/>
  <c r="F17" i="9"/>
  <c r="C6" i="9"/>
  <c r="H11" i="9"/>
  <c r="K16" i="9"/>
  <c r="A20" i="9"/>
  <c r="E43" i="9"/>
  <c r="E46" i="8"/>
  <c r="D46" i="10"/>
  <c r="G10" i="9"/>
  <c r="F16" i="9"/>
  <c r="C20" i="9"/>
  <c r="A41" i="9"/>
  <c r="F43" i="9"/>
  <c r="B48" i="9"/>
  <c r="E2" i="8"/>
  <c r="D33" i="8"/>
  <c r="A38" i="8"/>
  <c r="E44" i="8"/>
  <c r="F46" i="8"/>
  <c r="F48" i="8"/>
  <c r="E6" i="10"/>
  <c r="E38" i="10"/>
  <c r="F46" i="10"/>
  <c r="A5" i="3"/>
  <c r="B31" i="3"/>
  <c r="F34" i="3"/>
  <c r="D46" i="3"/>
  <c r="F19" i="9"/>
  <c r="D32" i="9"/>
  <c r="D48" i="8"/>
  <c r="B38" i="10"/>
  <c r="A46" i="10"/>
  <c r="E35" i="9"/>
  <c r="A44" i="8"/>
  <c r="E48" i="8"/>
  <c r="D38" i="10"/>
  <c r="F18" i="9"/>
  <c r="E6" i="9"/>
  <c r="A8" i="9"/>
  <c r="H10" i="9"/>
  <c r="C17" i="9"/>
  <c r="A19" i="9"/>
  <c r="H20" i="9"/>
  <c r="A23" i="9"/>
  <c r="E25" i="9"/>
  <c r="A33" i="9"/>
  <c r="H35" i="9"/>
  <c r="E41" i="9"/>
  <c r="H43" i="9"/>
  <c r="B30" i="8"/>
  <c r="E33" i="8"/>
  <c r="D38" i="8"/>
  <c r="H46" i="8"/>
  <c r="H48" i="8"/>
  <c r="F38" i="10"/>
  <c r="B50" i="10"/>
  <c r="A19" i="3"/>
  <c r="F31" i="3"/>
  <c r="E41" i="10"/>
  <c r="F6" i="9"/>
  <c r="C18" i="9"/>
  <c r="B29" i="9"/>
  <c r="F34" i="10"/>
  <c r="E18" i="9"/>
  <c r="K44" i="9"/>
  <c r="A46" i="8"/>
  <c r="A48" i="8"/>
  <c r="K19" i="9"/>
  <c r="B48" i="8"/>
  <c r="A38" i="10"/>
  <c r="A6" i="9"/>
  <c r="B45" i="9"/>
  <c r="D46" i="8"/>
  <c r="E40" i="9"/>
  <c r="F45" i="9"/>
  <c r="A2" i="8"/>
  <c r="D34" i="3"/>
  <c r="D6" i="9"/>
  <c r="F7" i="9"/>
  <c r="G8" i="9"/>
  <c r="D17" i="9"/>
  <c r="F25" i="9"/>
  <c r="E33" i="9"/>
  <c r="F41" i="9"/>
  <c r="D14" i="8"/>
  <c r="F30" i="8"/>
  <c r="F33" i="8"/>
  <c r="F38" i="8"/>
  <c r="A16" i="10"/>
  <c r="F50" i="10"/>
  <c r="D16" i="3"/>
  <c r="A26" i="3"/>
  <c r="E44" i="3"/>
  <c r="A49" i="3"/>
  <c r="C13" i="9"/>
  <c r="D13" i="9"/>
  <c r="F13" i="9"/>
  <c r="H13" i="9"/>
  <c r="D13" i="3"/>
  <c r="A12" i="3"/>
  <c r="H12" i="9"/>
  <c r="D12" i="9"/>
  <c r="C12" i="9"/>
  <c r="F12" i="9"/>
  <c r="A12" i="10"/>
  <c r="F12" i="3"/>
  <c r="D10" i="10"/>
  <c r="F10" i="3"/>
  <c r="A25" i="8"/>
  <c r="D50" i="8"/>
  <c r="D14" i="10"/>
  <c r="D16" i="10"/>
  <c r="B10" i="3"/>
  <c r="D12" i="3"/>
  <c r="E42" i="3"/>
  <c r="F45" i="3"/>
  <c r="A46" i="3"/>
  <c r="B50" i="3"/>
  <c r="H50" i="3"/>
  <c r="G2" i="8"/>
  <c r="D25" i="8"/>
  <c r="B38" i="8"/>
  <c r="H38" i="8"/>
  <c r="A39" i="8"/>
  <c r="E50" i="8"/>
  <c r="F10" i="10"/>
  <c r="E14" i="10"/>
  <c r="E16" i="10"/>
  <c r="F17" i="10"/>
  <c r="D41" i="10"/>
  <c r="F44" i="10"/>
  <c r="B46" i="10"/>
  <c r="H46" i="10"/>
  <c r="A48" i="10"/>
  <c r="D49" i="10"/>
  <c r="F5" i="3"/>
  <c r="A6" i="3"/>
  <c r="F7" i="3"/>
  <c r="E10" i="3"/>
  <c r="E12" i="3"/>
  <c r="F13" i="3"/>
  <c r="A14" i="3"/>
  <c r="H14" i="3"/>
  <c r="A16" i="3"/>
  <c r="D21" i="3"/>
  <c r="E26" i="3"/>
  <c r="D27" i="3"/>
  <c r="F35" i="3"/>
  <c r="E37" i="3"/>
  <c r="B42" i="3"/>
  <c r="F46" i="3"/>
  <c r="E4" i="9"/>
  <c r="D12" i="8"/>
  <c r="B50" i="8"/>
  <c r="H50" i="8"/>
  <c r="A3" i="10"/>
  <c r="A10" i="10"/>
  <c r="B14" i="10"/>
  <c r="H14" i="10"/>
  <c r="B16" i="10"/>
  <c r="H16" i="10"/>
  <c r="F35" i="10"/>
  <c r="F41" i="10"/>
  <c r="A44" i="10"/>
  <c r="E46" i="10"/>
  <c r="F6" i="3"/>
  <c r="A7" i="3"/>
  <c r="A10" i="3"/>
  <c r="H10" i="3"/>
  <c r="B12" i="3"/>
  <c r="H12" i="3"/>
  <c r="E14" i="3"/>
  <c r="F16" i="3"/>
  <c r="F18" i="3"/>
  <c r="B26" i="3"/>
  <c r="A27" i="3"/>
  <c r="F30" i="3"/>
  <c r="E33" i="3"/>
  <c r="A34" i="3"/>
  <c r="D2" i="9"/>
  <c r="H2" i="9"/>
  <c r="A22" i="9"/>
  <c r="K22" i="9"/>
  <c r="E22" i="9"/>
  <c r="E30" i="9"/>
  <c r="A30" i="9"/>
  <c r="E38" i="9"/>
  <c r="A38" i="9"/>
  <c r="E46" i="9"/>
  <c r="H46" i="9"/>
  <c r="B46" i="9"/>
  <c r="D41" i="8"/>
  <c r="A41" i="8"/>
  <c r="F41" i="8"/>
  <c r="K4" i="10"/>
  <c r="F4" i="10"/>
  <c r="K18" i="10"/>
  <c r="E18" i="10"/>
  <c r="D18" i="10"/>
  <c r="H18" i="10"/>
  <c r="B18" i="10"/>
  <c r="E26" i="10"/>
  <c r="D26" i="10"/>
  <c r="H26" i="10"/>
  <c r="B26" i="10"/>
  <c r="D27" i="10"/>
  <c r="B27" i="10"/>
  <c r="H27" i="10"/>
  <c r="A27" i="10"/>
  <c r="K20" i="3"/>
  <c r="E20" i="3"/>
  <c r="D20" i="3"/>
  <c r="H20" i="3"/>
  <c r="B20" i="3"/>
  <c r="D41" i="3"/>
  <c r="E41" i="3"/>
  <c r="D14" i="9"/>
  <c r="D18" i="9"/>
  <c r="E20" i="9"/>
  <c r="G22" i="9"/>
  <c r="E42" i="9"/>
  <c r="F2" i="9"/>
  <c r="K20" i="8"/>
  <c r="H20" i="8"/>
  <c r="A27" i="8"/>
  <c r="A34" i="8"/>
  <c r="E41" i="8"/>
  <c r="A4" i="10"/>
  <c r="K12" i="10"/>
  <c r="E12" i="10"/>
  <c r="D12" i="10"/>
  <c r="H12" i="10"/>
  <c r="B12" i="10"/>
  <c r="F18" i="10"/>
  <c r="F26" i="10"/>
  <c r="F27" i="10"/>
  <c r="F20" i="3"/>
  <c r="E38" i="3"/>
  <c r="D38" i="3"/>
  <c r="H38" i="3"/>
  <c r="B38" i="3"/>
  <c r="D39" i="3"/>
  <c r="B39" i="3"/>
  <c r="H39" i="3"/>
  <c r="A39" i="3"/>
  <c r="A41" i="3"/>
  <c r="K4" i="9"/>
  <c r="F4" i="9"/>
  <c r="A4" i="9"/>
  <c r="D4" i="9"/>
  <c r="K20" i="9"/>
  <c r="G20" i="9"/>
  <c r="D20" i="9"/>
  <c r="F24" i="9"/>
  <c r="A24" i="9"/>
  <c r="E28" i="9"/>
  <c r="D28" i="9"/>
  <c r="A32" i="9"/>
  <c r="F32" i="9"/>
  <c r="E36" i="9"/>
  <c r="D36" i="9"/>
  <c r="F40" i="9"/>
  <c r="A40" i="9"/>
  <c r="H44" i="9"/>
  <c r="B44" i="9"/>
  <c r="E44" i="9"/>
  <c r="K48" i="9"/>
  <c r="F48" i="9"/>
  <c r="A48" i="9"/>
  <c r="D48" i="9"/>
  <c r="K2" i="10"/>
  <c r="E2" i="10"/>
  <c r="D2" i="10"/>
  <c r="H2" i="10"/>
  <c r="B2" i="10"/>
  <c r="K18" i="8"/>
  <c r="H18" i="8"/>
  <c r="K22" i="3"/>
  <c r="F22" i="3"/>
  <c r="B22" i="3"/>
  <c r="E22" i="3"/>
  <c r="A22" i="3"/>
  <c r="H22" i="3"/>
  <c r="D22" i="3"/>
  <c r="D23" i="3"/>
  <c r="B23" i="3"/>
  <c r="H23" i="3"/>
  <c r="A23" i="3"/>
  <c r="A14" i="9"/>
  <c r="G14" i="9"/>
  <c r="A18" i="9"/>
  <c r="G18" i="9"/>
  <c r="E26" i="9"/>
  <c r="A34" i="9"/>
  <c r="F36" i="9"/>
  <c r="F38" i="9"/>
  <c r="A44" i="9"/>
  <c r="D46" i="9"/>
  <c r="K46" i="9"/>
  <c r="E48" i="9"/>
  <c r="H4" i="9"/>
  <c r="F2" i="10"/>
  <c r="D18" i="8"/>
  <c r="A45" i="8"/>
  <c r="K5" i="10"/>
  <c r="E5" i="10"/>
  <c r="K48" i="10"/>
  <c r="E48" i="10"/>
  <c r="D48" i="10"/>
  <c r="H48" i="10"/>
  <c r="B48" i="10"/>
  <c r="K8" i="3"/>
  <c r="D8" i="3"/>
  <c r="A8" i="3"/>
  <c r="H8" i="3"/>
  <c r="G22" i="3"/>
  <c r="F23" i="3"/>
  <c r="A50" i="9"/>
  <c r="F50" i="9"/>
  <c r="K50" i="9"/>
  <c r="B22" i="8"/>
  <c r="F22" i="8"/>
  <c r="A28" i="8"/>
  <c r="E30" i="8"/>
  <c r="E8" i="10"/>
  <c r="E10" i="10"/>
  <c r="E20" i="10"/>
  <c r="E34" i="10"/>
  <c r="D35" i="10"/>
  <c r="E44" i="10"/>
  <c r="A49" i="10"/>
  <c r="E50" i="10"/>
  <c r="E16" i="3"/>
  <c r="E18" i="3"/>
  <c r="E30" i="3"/>
  <c r="D31" i="3"/>
  <c r="E34" i="3"/>
  <c r="D35" i="3"/>
  <c r="A44" i="3"/>
  <c r="E46" i="3"/>
  <c r="E49" i="3"/>
  <c r="H12" i="8"/>
  <c r="H14" i="8"/>
  <c r="D22" i="8"/>
  <c r="H22" i="8"/>
  <c r="A29" i="8"/>
  <c r="A30" i="8"/>
  <c r="H30" i="8"/>
  <c r="F49" i="8"/>
  <c r="B8" i="10"/>
  <c r="H8" i="10"/>
  <c r="B10" i="10"/>
  <c r="H10" i="10"/>
  <c r="B20" i="10"/>
  <c r="H20" i="10"/>
  <c r="B34" i="10"/>
  <c r="A35" i="10"/>
  <c r="B44" i="10"/>
  <c r="H44" i="10"/>
  <c r="A45" i="10"/>
  <c r="A50" i="10"/>
  <c r="H50" i="10"/>
  <c r="B16" i="3"/>
  <c r="H16" i="3"/>
  <c r="A18" i="3"/>
  <c r="H18" i="3"/>
  <c r="B30" i="3"/>
  <c r="A31" i="3"/>
  <c r="B34" i="3"/>
  <c r="A35" i="3"/>
  <c r="F44" i="3"/>
  <c r="B46" i="3"/>
  <c r="H46" i="3"/>
  <c r="B49" i="3"/>
  <c r="H49" i="3"/>
  <c r="D25" i="10"/>
  <c r="A25" i="10"/>
  <c r="F25" i="10"/>
  <c r="H49" i="9"/>
  <c r="B49" i="9"/>
  <c r="E49" i="9"/>
  <c r="K13" i="10"/>
  <c r="H13" i="10"/>
  <c r="B13" i="10"/>
  <c r="E13" i="10"/>
  <c r="K15" i="3"/>
  <c r="H15" i="3"/>
  <c r="B15" i="3"/>
  <c r="E15" i="3"/>
  <c r="E28" i="3"/>
  <c r="F28" i="3"/>
  <c r="D29" i="3"/>
  <c r="F29" i="3"/>
  <c r="A29" i="3"/>
  <c r="E40" i="3"/>
  <c r="F40" i="3"/>
  <c r="F43" i="3"/>
  <c r="K19" i="8"/>
  <c r="H19" i="8"/>
  <c r="A24" i="8"/>
  <c r="F24" i="8"/>
  <c r="E42" i="8"/>
  <c r="H42" i="8"/>
  <c r="B42" i="8"/>
  <c r="D47" i="8"/>
  <c r="E24" i="10"/>
  <c r="F24" i="10"/>
  <c r="E40" i="10"/>
  <c r="F40" i="10"/>
  <c r="K47" i="10"/>
  <c r="H47" i="10"/>
  <c r="B47" i="10"/>
  <c r="E47" i="10"/>
  <c r="K3" i="3"/>
  <c r="D3" i="3"/>
  <c r="H3" i="3"/>
  <c r="K17" i="3"/>
  <c r="E17" i="3"/>
  <c r="H17" i="3"/>
  <c r="B17" i="3"/>
  <c r="E24" i="3"/>
  <c r="F24" i="3"/>
  <c r="K5" i="9"/>
  <c r="K13" i="8"/>
  <c r="H13" i="8"/>
  <c r="D19" i="8"/>
  <c r="E24" i="8"/>
  <c r="E26" i="8"/>
  <c r="H26" i="8"/>
  <c r="B26" i="8"/>
  <c r="F42" i="8"/>
  <c r="K45" i="8"/>
  <c r="E45" i="8"/>
  <c r="H45" i="8"/>
  <c r="B45" i="8"/>
  <c r="K21" i="10"/>
  <c r="H21" i="10"/>
  <c r="B21" i="10"/>
  <c r="E21" i="10"/>
  <c r="E25" i="10"/>
  <c r="D29" i="10"/>
  <c r="A29" i="10"/>
  <c r="F29" i="10"/>
  <c r="H42" i="10"/>
  <c r="B42" i="10"/>
  <c r="E42" i="10"/>
  <c r="D45" i="10"/>
  <c r="F47" i="10"/>
  <c r="D15" i="3"/>
  <c r="F17" i="3"/>
  <c r="A24" i="3"/>
  <c r="E9" i="9"/>
  <c r="E13" i="9"/>
  <c r="E17" i="9"/>
  <c r="E21" i="9"/>
  <c r="E29" i="9"/>
  <c r="B33" i="9"/>
  <c r="E37" i="9"/>
  <c r="B41" i="9"/>
  <c r="H41" i="9"/>
  <c r="D45" i="9"/>
  <c r="F49" i="9"/>
  <c r="H5" i="8"/>
  <c r="D5" i="8"/>
  <c r="H6" i="8"/>
  <c r="A6" i="8"/>
  <c r="E6" i="8"/>
  <c r="D10" i="8"/>
  <c r="D13" i="8"/>
  <c r="K15" i="8"/>
  <c r="H15" i="8"/>
  <c r="F26" i="8"/>
  <c r="A31" i="8"/>
  <c r="H34" i="8"/>
  <c r="B34" i="8"/>
  <c r="E34" i="8"/>
  <c r="D37" i="8"/>
  <c r="F37" i="8"/>
  <c r="F45" i="8"/>
  <c r="K11" i="10"/>
  <c r="E11" i="10"/>
  <c r="H11" i="10"/>
  <c r="B11" i="10"/>
  <c r="F13" i="10"/>
  <c r="K19" i="10"/>
  <c r="E19" i="10"/>
  <c r="H19" i="10"/>
  <c r="B19" i="10"/>
  <c r="F21" i="10"/>
  <c r="E29" i="10"/>
  <c r="E32" i="10"/>
  <c r="F32" i="10"/>
  <c r="D33" i="10"/>
  <c r="A33" i="10"/>
  <c r="F33" i="10"/>
  <c r="F42" i="10"/>
  <c r="H43" i="10"/>
  <c r="A43" i="10"/>
  <c r="D43" i="10"/>
  <c r="F15" i="3"/>
  <c r="K19" i="3"/>
  <c r="H19" i="3"/>
  <c r="B19" i="3"/>
  <c r="E19" i="3"/>
  <c r="A28" i="3"/>
  <c r="E29" i="3"/>
  <c r="E32" i="3"/>
  <c r="F32" i="3"/>
  <c r="A40" i="3"/>
  <c r="K47" i="8"/>
  <c r="H47" i="8"/>
  <c r="B47" i="8"/>
  <c r="E47" i="8"/>
  <c r="K15" i="10"/>
  <c r="E15" i="10"/>
  <c r="H15" i="10"/>
  <c r="B15" i="10"/>
  <c r="A3" i="3"/>
  <c r="K11" i="3"/>
  <c r="H11" i="3"/>
  <c r="B11" i="3"/>
  <c r="E11" i="3"/>
  <c r="D25" i="3"/>
  <c r="F25" i="3"/>
  <c r="A25" i="3"/>
  <c r="K43" i="3"/>
  <c r="E43" i="3"/>
  <c r="D43" i="3"/>
  <c r="H43" i="3"/>
  <c r="B43" i="3"/>
  <c r="D5" i="9"/>
  <c r="B5" i="9"/>
  <c r="F5" i="9"/>
  <c r="K21" i="8"/>
  <c r="H21" i="8"/>
  <c r="A23" i="8"/>
  <c r="D26" i="8"/>
  <c r="F29" i="8"/>
  <c r="D29" i="8"/>
  <c r="F32" i="8"/>
  <c r="A32" i="8"/>
  <c r="K3" i="10"/>
  <c r="D3" i="10"/>
  <c r="H3" i="10"/>
  <c r="D13" i="10"/>
  <c r="F15" i="10"/>
  <c r="D21" i="10"/>
  <c r="A24" i="10"/>
  <c r="E28" i="10"/>
  <c r="F28" i="10"/>
  <c r="A40" i="10"/>
  <c r="D42" i="10"/>
  <c r="K45" i="10"/>
  <c r="E45" i="10"/>
  <c r="H45" i="10"/>
  <c r="B45" i="10"/>
  <c r="E3" i="3"/>
  <c r="F11" i="3"/>
  <c r="K21" i="3"/>
  <c r="E21" i="3"/>
  <c r="H21" i="3"/>
  <c r="B21" i="3"/>
  <c r="E25" i="3"/>
  <c r="B25" i="9"/>
  <c r="H25" i="9"/>
  <c r="H33" i="9"/>
  <c r="A13" i="9"/>
  <c r="G13" i="9"/>
  <c r="A17" i="9"/>
  <c r="G17" i="9"/>
  <c r="A21" i="9"/>
  <c r="G21" i="9"/>
  <c r="A29" i="9"/>
  <c r="A37" i="9"/>
  <c r="E45" i="9"/>
  <c r="K45" i="9"/>
  <c r="D3" i="9"/>
  <c r="K3" i="9"/>
  <c r="F3" i="9"/>
  <c r="A3" i="9"/>
  <c r="E47" i="9"/>
  <c r="H47" i="9"/>
  <c r="B47" i="9"/>
  <c r="D2" i="3"/>
  <c r="H2" i="3"/>
  <c r="K2" i="8"/>
  <c r="F2" i="8"/>
  <c r="B2" i="8"/>
  <c r="H2" i="8"/>
  <c r="D2" i="8"/>
  <c r="D3" i="8"/>
  <c r="F3" i="8"/>
  <c r="A3" i="8"/>
  <c r="A5" i="8"/>
  <c r="D6" i="8"/>
  <c r="K17" i="8"/>
  <c r="H17" i="8"/>
  <c r="F34" i="8"/>
  <c r="A40" i="8"/>
  <c r="F40" i="8"/>
  <c r="A42" i="8"/>
  <c r="A47" i="8"/>
  <c r="K49" i="8"/>
  <c r="E49" i="8"/>
  <c r="H49" i="8"/>
  <c r="B49" i="8"/>
  <c r="K6" i="10"/>
  <c r="D6" i="10"/>
  <c r="F6" i="10"/>
  <c r="K7" i="10"/>
  <c r="F7" i="10"/>
  <c r="A7" i="10"/>
  <c r="F11" i="10"/>
  <c r="A15" i="10"/>
  <c r="K17" i="10"/>
  <c r="H17" i="10"/>
  <c r="B17" i="10"/>
  <c r="E17" i="10"/>
  <c r="F19" i="10"/>
  <c r="A32" i="10"/>
  <c r="E33" i="10"/>
  <c r="E36" i="10"/>
  <c r="F36" i="10"/>
  <c r="D37" i="10"/>
  <c r="A37" i="10"/>
  <c r="F37" i="10"/>
  <c r="F43" i="10"/>
  <c r="A47" i="10"/>
  <c r="K49" i="10"/>
  <c r="E49" i="10"/>
  <c r="H49" i="10"/>
  <c r="B49" i="10"/>
  <c r="K4" i="3"/>
  <c r="F4" i="3"/>
  <c r="A11" i="3"/>
  <c r="K13" i="3"/>
  <c r="E13" i="3"/>
  <c r="H13" i="3"/>
  <c r="B13" i="3"/>
  <c r="A17" i="3"/>
  <c r="F19" i="3"/>
  <c r="A32" i="3"/>
  <c r="E36" i="3"/>
  <c r="F36" i="3"/>
  <c r="K47" i="3"/>
  <c r="E47" i="3"/>
  <c r="D47" i="3"/>
  <c r="H47" i="3"/>
  <c r="B47" i="3"/>
  <c r="A33" i="3"/>
  <c r="B44" i="3"/>
  <c r="H44" i="3"/>
  <c r="B48" i="3"/>
  <c r="H48" i="3"/>
  <c r="D50" i="10"/>
  <c r="B8" i="3"/>
  <c r="D10" i="3"/>
  <c r="D14" i="3"/>
  <c r="D18" i="3"/>
  <c r="F33" i="3"/>
  <c r="F37" i="3"/>
  <c r="F41" i="3"/>
  <c r="D44" i="3"/>
  <c r="B45" i="3"/>
  <c r="H45" i="3"/>
  <c r="D48" i="3"/>
  <c r="A9" i="3"/>
  <c r="F9" i="3"/>
  <c r="A9" i="9"/>
  <c r="G9" i="9"/>
  <c r="K9" i="9"/>
  <c r="B9" i="10"/>
  <c r="H9" i="10"/>
  <c r="B9" i="3"/>
  <c r="H9" i="3"/>
  <c r="C9" i="9"/>
  <c r="H9" i="9"/>
  <c r="F9" i="9"/>
  <c r="D9" i="10"/>
  <c r="D9" i="3"/>
  <c r="A9" i="10"/>
  <c r="F9" i="10"/>
  <c r="E9" i="10"/>
  <c r="E9" i="3"/>
  <c r="H8" i="9"/>
  <c r="D8" i="9"/>
  <c r="H8" i="8"/>
  <c r="E8" i="3"/>
  <c r="C8" i="9"/>
  <c r="F8" i="9"/>
  <c r="D7" i="9"/>
  <c r="E7" i="10"/>
  <c r="E7" i="3"/>
  <c r="E7" i="9"/>
  <c r="A7" i="9"/>
  <c r="G7" i="9"/>
  <c r="E7" i="8"/>
  <c r="B7" i="10"/>
  <c r="H7" i="10"/>
  <c r="B7" i="3"/>
  <c r="H7" i="3"/>
  <c r="B6" i="3"/>
  <c r="H6" i="3"/>
  <c r="B6" i="10"/>
  <c r="H6" i="10"/>
  <c r="D6" i="3"/>
  <c r="B5" i="10"/>
  <c r="D5" i="3"/>
  <c r="A5" i="10"/>
  <c r="F5" i="10"/>
  <c r="B5" i="3"/>
  <c r="H5" i="3"/>
  <c r="E5" i="8"/>
  <c r="H5" i="10"/>
  <c r="A5" i="9"/>
  <c r="H5" i="9"/>
  <c r="D5" i="10"/>
  <c r="E5" i="3"/>
  <c r="B4" i="10"/>
  <c r="H4" i="3"/>
  <c r="A4" i="3"/>
  <c r="H4" i="10"/>
  <c r="B4" i="3"/>
  <c r="D4" i="10"/>
  <c r="D4" i="3"/>
  <c r="E4" i="10"/>
  <c r="E4" i="3"/>
  <c r="E4" i="8"/>
  <c r="K23" i="3"/>
  <c r="G23" i="3"/>
  <c r="C23" i="3"/>
  <c r="K27" i="3"/>
  <c r="G27" i="3"/>
  <c r="C27" i="3"/>
  <c r="K31" i="3"/>
  <c r="G31" i="3"/>
  <c r="C31" i="3"/>
  <c r="K35" i="3"/>
  <c r="G35" i="3"/>
  <c r="C35" i="3"/>
  <c r="K39" i="3"/>
  <c r="G39" i="3"/>
  <c r="C39" i="3"/>
  <c r="K24" i="3"/>
  <c r="G24" i="3"/>
  <c r="C24" i="3"/>
  <c r="K28" i="3"/>
  <c r="G28" i="3"/>
  <c r="C28" i="3"/>
  <c r="K32" i="3"/>
  <c r="G32" i="3"/>
  <c r="C32" i="3"/>
  <c r="K36" i="3"/>
  <c r="G36" i="3"/>
  <c r="C36" i="3"/>
  <c r="K40" i="3"/>
  <c r="G40" i="3"/>
  <c r="C40" i="3"/>
  <c r="B24" i="3"/>
  <c r="H24" i="3"/>
  <c r="K25" i="3"/>
  <c r="G25" i="3"/>
  <c r="C25" i="3"/>
  <c r="B28" i="3"/>
  <c r="H28" i="3"/>
  <c r="K29" i="3"/>
  <c r="G29" i="3"/>
  <c r="C29" i="3"/>
  <c r="B32" i="3"/>
  <c r="H32" i="3"/>
  <c r="K33" i="3"/>
  <c r="G33" i="3"/>
  <c r="C33" i="3"/>
  <c r="B36" i="3"/>
  <c r="H36" i="3"/>
  <c r="K37" i="3"/>
  <c r="G37" i="3"/>
  <c r="C37" i="3"/>
  <c r="B40" i="3"/>
  <c r="H40" i="3"/>
  <c r="K41" i="3"/>
  <c r="G41" i="3"/>
  <c r="C41" i="3"/>
  <c r="B3" i="3"/>
  <c r="F3" i="3"/>
  <c r="C3" i="3"/>
  <c r="G3" i="3"/>
  <c r="C4" i="3"/>
  <c r="G4" i="3"/>
  <c r="C5" i="3"/>
  <c r="G5" i="3"/>
  <c r="C6" i="3"/>
  <c r="G6" i="3"/>
  <c r="C7" i="3"/>
  <c r="G7" i="3"/>
  <c r="C8" i="3"/>
  <c r="G8" i="3"/>
  <c r="C9" i="3"/>
  <c r="G9" i="3"/>
  <c r="C10" i="3"/>
  <c r="G10" i="3"/>
  <c r="C11" i="3"/>
  <c r="G11" i="3"/>
  <c r="C12" i="3"/>
  <c r="G12" i="3"/>
  <c r="C13" i="3"/>
  <c r="G13" i="3"/>
  <c r="C14" i="3"/>
  <c r="G14" i="3"/>
  <c r="C15" i="3"/>
  <c r="G15" i="3"/>
  <c r="C16" i="3"/>
  <c r="G16" i="3"/>
  <c r="C17" i="3"/>
  <c r="G17" i="3"/>
  <c r="C18" i="3"/>
  <c r="G18" i="3"/>
  <c r="C19" i="3"/>
  <c r="G19" i="3"/>
  <c r="C20" i="3"/>
  <c r="G20" i="3"/>
  <c r="C21" i="3"/>
  <c r="G21" i="3"/>
  <c r="E23" i="3"/>
  <c r="D24" i="3"/>
  <c r="B25" i="3"/>
  <c r="H25" i="3"/>
  <c r="K26" i="3"/>
  <c r="G26" i="3"/>
  <c r="C26" i="3"/>
  <c r="E27" i="3"/>
  <c r="D28" i="3"/>
  <c r="B29" i="3"/>
  <c r="H29" i="3"/>
  <c r="K30" i="3"/>
  <c r="G30" i="3"/>
  <c r="C30" i="3"/>
  <c r="E31" i="3"/>
  <c r="D32" i="3"/>
  <c r="B33" i="3"/>
  <c r="H33" i="3"/>
  <c r="K34" i="3"/>
  <c r="G34" i="3"/>
  <c r="C34" i="3"/>
  <c r="E35" i="3"/>
  <c r="D36" i="3"/>
  <c r="B37" i="3"/>
  <c r="H37" i="3"/>
  <c r="K38" i="3"/>
  <c r="G38" i="3"/>
  <c r="C38" i="3"/>
  <c r="E39" i="3"/>
  <c r="D40" i="3"/>
  <c r="B41" i="3"/>
  <c r="H41" i="3"/>
  <c r="K42" i="3"/>
  <c r="G42" i="3"/>
  <c r="C42" i="3"/>
  <c r="C43" i="3"/>
  <c r="G43" i="3"/>
  <c r="C44" i="3"/>
  <c r="G44" i="3"/>
  <c r="C45" i="3"/>
  <c r="G45" i="3"/>
  <c r="C46" i="3"/>
  <c r="G46" i="3"/>
  <c r="C47" i="3"/>
  <c r="G47" i="3"/>
  <c r="C48" i="3"/>
  <c r="G48" i="3"/>
  <c r="C49" i="3"/>
  <c r="G49" i="3"/>
  <c r="C50" i="3"/>
  <c r="G50" i="3"/>
  <c r="K23" i="10"/>
  <c r="G23" i="10"/>
  <c r="C23" i="10"/>
  <c r="K27" i="10"/>
  <c r="G27" i="10"/>
  <c r="C27" i="10"/>
  <c r="K31" i="10"/>
  <c r="G31" i="10"/>
  <c r="C31" i="10"/>
  <c r="K35" i="10"/>
  <c r="G35" i="10"/>
  <c r="C35" i="10"/>
  <c r="K39" i="10"/>
  <c r="G39" i="10"/>
  <c r="C39" i="10"/>
  <c r="K43" i="10"/>
  <c r="G43" i="10"/>
  <c r="C43" i="10"/>
  <c r="K24" i="10"/>
  <c r="G24" i="10"/>
  <c r="C24" i="10"/>
  <c r="K28" i="10"/>
  <c r="G28" i="10"/>
  <c r="C28" i="10"/>
  <c r="K32" i="10"/>
  <c r="G32" i="10"/>
  <c r="C32" i="10"/>
  <c r="K36" i="10"/>
  <c r="G36" i="10"/>
  <c r="C36" i="10"/>
  <c r="K40" i="10"/>
  <c r="G40" i="10"/>
  <c r="C40" i="10"/>
  <c r="B24" i="10"/>
  <c r="H24" i="10"/>
  <c r="K25" i="10"/>
  <c r="G25" i="10"/>
  <c r="C25" i="10"/>
  <c r="B28" i="10"/>
  <c r="H28" i="10"/>
  <c r="K29" i="10"/>
  <c r="G29" i="10"/>
  <c r="C29" i="10"/>
  <c r="B32" i="10"/>
  <c r="H32" i="10"/>
  <c r="K33" i="10"/>
  <c r="G33" i="10"/>
  <c r="C33" i="10"/>
  <c r="B36" i="10"/>
  <c r="H36" i="10"/>
  <c r="K37" i="10"/>
  <c r="G37" i="10"/>
  <c r="C37" i="10"/>
  <c r="B40" i="10"/>
  <c r="H40" i="10"/>
  <c r="K41" i="10"/>
  <c r="G41" i="10"/>
  <c r="C41" i="10"/>
  <c r="B3" i="10"/>
  <c r="F3" i="10"/>
  <c r="C3" i="10"/>
  <c r="G3" i="10"/>
  <c r="C4" i="10"/>
  <c r="G4" i="10"/>
  <c r="C5" i="10"/>
  <c r="G5" i="10"/>
  <c r="C6" i="10"/>
  <c r="G6" i="10"/>
  <c r="C7" i="10"/>
  <c r="G7" i="10"/>
  <c r="C8" i="10"/>
  <c r="G8" i="10"/>
  <c r="C9" i="10"/>
  <c r="G9" i="10"/>
  <c r="C10" i="10"/>
  <c r="G10" i="10"/>
  <c r="C11" i="10"/>
  <c r="G11" i="10"/>
  <c r="C12" i="10"/>
  <c r="G12" i="10"/>
  <c r="C13" i="10"/>
  <c r="G13" i="10"/>
  <c r="C14" i="10"/>
  <c r="G14" i="10"/>
  <c r="C15" i="10"/>
  <c r="G15" i="10"/>
  <c r="C16" i="10"/>
  <c r="G16" i="10"/>
  <c r="C17" i="10"/>
  <c r="G17" i="10"/>
  <c r="C18" i="10"/>
  <c r="G18" i="10"/>
  <c r="C19" i="10"/>
  <c r="G19" i="10"/>
  <c r="C20" i="10"/>
  <c r="G20" i="10"/>
  <c r="C21" i="10"/>
  <c r="G21" i="10"/>
  <c r="E23" i="10"/>
  <c r="D24" i="10"/>
  <c r="B25" i="10"/>
  <c r="H25" i="10"/>
  <c r="K26" i="10"/>
  <c r="G26" i="10"/>
  <c r="C26" i="10"/>
  <c r="E27" i="10"/>
  <c r="D28" i="10"/>
  <c r="B29" i="10"/>
  <c r="H29" i="10"/>
  <c r="K30" i="10"/>
  <c r="G30" i="10"/>
  <c r="C30" i="10"/>
  <c r="E31" i="10"/>
  <c r="D32" i="10"/>
  <c r="B33" i="10"/>
  <c r="H33" i="10"/>
  <c r="K34" i="10"/>
  <c r="G34" i="10"/>
  <c r="C34" i="10"/>
  <c r="E35" i="10"/>
  <c r="D36" i="10"/>
  <c r="B37" i="10"/>
  <c r="H37" i="10"/>
  <c r="K38" i="10"/>
  <c r="G38" i="10"/>
  <c r="C38" i="10"/>
  <c r="E39" i="10"/>
  <c r="D40" i="10"/>
  <c r="B41" i="10"/>
  <c r="H41" i="10"/>
  <c r="K42" i="10"/>
  <c r="G42" i="10"/>
  <c r="C42" i="10"/>
  <c r="E43" i="10"/>
  <c r="C44" i="10"/>
  <c r="G44" i="10"/>
  <c r="C45" i="10"/>
  <c r="G45" i="10"/>
  <c r="C46" i="10"/>
  <c r="G46" i="10"/>
  <c r="C47" i="10"/>
  <c r="G47" i="10"/>
  <c r="C48" i="10"/>
  <c r="G48" i="10"/>
  <c r="C49" i="10"/>
  <c r="G49" i="10"/>
  <c r="C50" i="10"/>
  <c r="G50" i="10"/>
  <c r="K5" i="8"/>
  <c r="G5" i="8"/>
  <c r="C5" i="8"/>
  <c r="F5" i="8"/>
  <c r="B5" i="8"/>
  <c r="A7" i="8"/>
  <c r="K9" i="8"/>
  <c r="G9" i="8"/>
  <c r="C9" i="8"/>
  <c r="F9" i="8"/>
  <c r="B9" i="8"/>
  <c r="E9" i="8"/>
  <c r="A9" i="8"/>
  <c r="K4" i="8"/>
  <c r="G4" i="8"/>
  <c r="C4" i="8"/>
  <c r="F4" i="8"/>
  <c r="B4" i="8"/>
  <c r="K10" i="8"/>
  <c r="G10" i="8"/>
  <c r="C10" i="8"/>
  <c r="F10" i="8"/>
  <c r="B10" i="8"/>
  <c r="E10" i="8"/>
  <c r="A10" i="8"/>
  <c r="K3" i="8"/>
  <c r="G3" i="8"/>
  <c r="C3" i="8"/>
  <c r="H4" i="8"/>
  <c r="K7" i="8"/>
  <c r="G7" i="8"/>
  <c r="C7" i="8"/>
  <c r="F7" i="8"/>
  <c r="B7" i="8"/>
  <c r="K11" i="8"/>
  <c r="G11" i="8"/>
  <c r="C11" i="8"/>
  <c r="F11" i="8"/>
  <c r="B11" i="8"/>
  <c r="E11" i="8"/>
  <c r="A11" i="8"/>
  <c r="B3" i="8"/>
  <c r="H3" i="8"/>
  <c r="A4" i="8"/>
  <c r="K6" i="8"/>
  <c r="G6" i="8"/>
  <c r="C6" i="8"/>
  <c r="F6" i="8"/>
  <c r="B6" i="8"/>
  <c r="H7" i="8"/>
  <c r="K8" i="8"/>
  <c r="G8" i="8"/>
  <c r="C8" i="8"/>
  <c r="F8" i="8"/>
  <c r="B8" i="8"/>
  <c r="E8" i="8"/>
  <c r="A8" i="8"/>
  <c r="H11" i="8"/>
  <c r="K23" i="8"/>
  <c r="G23" i="8"/>
  <c r="C23" i="8"/>
  <c r="K27" i="8"/>
  <c r="G27" i="8"/>
  <c r="C27" i="8"/>
  <c r="K31" i="8"/>
  <c r="G31" i="8"/>
  <c r="C31" i="8"/>
  <c r="K35" i="8"/>
  <c r="G35" i="8"/>
  <c r="C35" i="8"/>
  <c r="K39" i="8"/>
  <c r="G39" i="8"/>
  <c r="C39" i="8"/>
  <c r="K43" i="8"/>
  <c r="G43" i="8"/>
  <c r="C43" i="8"/>
  <c r="A12" i="8"/>
  <c r="E12" i="8"/>
  <c r="A13" i="8"/>
  <c r="E13" i="8"/>
  <c r="A14" i="8"/>
  <c r="E14" i="8"/>
  <c r="A15" i="8"/>
  <c r="E15" i="8"/>
  <c r="A16" i="8"/>
  <c r="E16" i="8"/>
  <c r="A17" i="8"/>
  <c r="E17" i="8"/>
  <c r="A18" i="8"/>
  <c r="E18" i="8"/>
  <c r="A19" i="8"/>
  <c r="E19" i="8"/>
  <c r="A20" i="8"/>
  <c r="E20" i="8"/>
  <c r="A21" i="8"/>
  <c r="E21" i="8"/>
  <c r="B23" i="8"/>
  <c r="H23" i="8"/>
  <c r="K24" i="8"/>
  <c r="G24" i="8"/>
  <c r="C24" i="8"/>
  <c r="B27" i="8"/>
  <c r="H27" i="8"/>
  <c r="K28" i="8"/>
  <c r="G28" i="8"/>
  <c r="C28" i="8"/>
  <c r="B31" i="8"/>
  <c r="H31" i="8"/>
  <c r="K32" i="8"/>
  <c r="G32" i="8"/>
  <c r="C32" i="8"/>
  <c r="B35" i="8"/>
  <c r="H35" i="8"/>
  <c r="K36" i="8"/>
  <c r="G36" i="8"/>
  <c r="C36" i="8"/>
  <c r="B39" i="8"/>
  <c r="H39" i="8"/>
  <c r="K40" i="8"/>
  <c r="G40" i="8"/>
  <c r="C40" i="8"/>
  <c r="B43" i="8"/>
  <c r="H43" i="8"/>
  <c r="K44" i="8"/>
  <c r="G44" i="8"/>
  <c r="C44" i="8"/>
  <c r="B12" i="8"/>
  <c r="F12" i="8"/>
  <c r="B13" i="8"/>
  <c r="F13" i="8"/>
  <c r="B14" i="8"/>
  <c r="F14" i="8"/>
  <c r="B15" i="8"/>
  <c r="F15" i="8"/>
  <c r="B16" i="8"/>
  <c r="F16" i="8"/>
  <c r="B17" i="8"/>
  <c r="F17" i="8"/>
  <c r="B18" i="8"/>
  <c r="F18" i="8"/>
  <c r="B19" i="8"/>
  <c r="F19" i="8"/>
  <c r="B20" i="8"/>
  <c r="F20" i="8"/>
  <c r="B21" i="8"/>
  <c r="F21" i="8"/>
  <c r="D23" i="8"/>
  <c r="B24" i="8"/>
  <c r="H24" i="8"/>
  <c r="K25" i="8"/>
  <c r="G25" i="8"/>
  <c r="C25" i="8"/>
  <c r="D27" i="8"/>
  <c r="B28" i="8"/>
  <c r="H28" i="8"/>
  <c r="K29" i="8"/>
  <c r="G29" i="8"/>
  <c r="C29" i="8"/>
  <c r="D31" i="8"/>
  <c r="B32" i="8"/>
  <c r="H32" i="8"/>
  <c r="K33" i="8"/>
  <c r="G33" i="8"/>
  <c r="C33" i="8"/>
  <c r="D35" i="8"/>
  <c r="B36" i="8"/>
  <c r="H36" i="8"/>
  <c r="K37" i="8"/>
  <c r="G37" i="8"/>
  <c r="C37" i="8"/>
  <c r="D39" i="8"/>
  <c r="B40" i="8"/>
  <c r="H40" i="8"/>
  <c r="K41" i="8"/>
  <c r="G41" i="8"/>
  <c r="C41" i="8"/>
  <c r="D43" i="8"/>
  <c r="B44" i="8"/>
  <c r="H44" i="8"/>
  <c r="C12" i="8"/>
  <c r="G12" i="8"/>
  <c r="C13" i="8"/>
  <c r="G13" i="8"/>
  <c r="C14" i="8"/>
  <c r="G14" i="8"/>
  <c r="C15" i="8"/>
  <c r="G15" i="8"/>
  <c r="C16" i="8"/>
  <c r="G16" i="8"/>
  <c r="C17" i="8"/>
  <c r="G17" i="8"/>
  <c r="C18" i="8"/>
  <c r="G18" i="8"/>
  <c r="C19" i="8"/>
  <c r="G19" i="8"/>
  <c r="C20" i="8"/>
  <c r="G20" i="8"/>
  <c r="C21" i="8"/>
  <c r="G21" i="8"/>
  <c r="E23" i="8"/>
  <c r="D24" i="8"/>
  <c r="B25" i="8"/>
  <c r="H25" i="8"/>
  <c r="K26" i="8"/>
  <c r="G26" i="8"/>
  <c r="C26" i="8"/>
  <c r="E27" i="8"/>
  <c r="D28" i="8"/>
  <c r="B29" i="8"/>
  <c r="H29" i="8"/>
  <c r="K30" i="8"/>
  <c r="G30" i="8"/>
  <c r="C30" i="8"/>
  <c r="E31" i="8"/>
  <c r="D32" i="8"/>
  <c r="B33" i="8"/>
  <c r="H33" i="8"/>
  <c r="K34" i="8"/>
  <c r="G34" i="8"/>
  <c r="C34" i="8"/>
  <c r="E35" i="8"/>
  <c r="D36" i="8"/>
  <c r="B37" i="8"/>
  <c r="H37" i="8"/>
  <c r="K38" i="8"/>
  <c r="G38" i="8"/>
  <c r="C38" i="8"/>
  <c r="E39" i="8"/>
  <c r="D40" i="8"/>
  <c r="B41" i="8"/>
  <c r="H41" i="8"/>
  <c r="K42" i="8"/>
  <c r="G42" i="8"/>
  <c r="C42" i="8"/>
  <c r="E43" i="8"/>
  <c r="D44" i="8"/>
  <c r="C45" i="8"/>
  <c r="G45" i="8"/>
  <c r="C46" i="8"/>
  <c r="G46" i="8"/>
  <c r="C47" i="8"/>
  <c r="G47" i="8"/>
  <c r="C48" i="8"/>
  <c r="G48" i="8"/>
  <c r="C49" i="8"/>
  <c r="G49" i="8"/>
  <c r="C50" i="8"/>
  <c r="G50" i="8"/>
  <c r="C2" i="10"/>
  <c r="G2" i="10"/>
  <c r="A2" i="3"/>
  <c r="E2" i="3"/>
  <c r="C2" i="3"/>
  <c r="G2" i="3"/>
  <c r="A2" i="9"/>
  <c r="E2" i="9"/>
  <c r="B2" i="9"/>
  <c r="C2" i="9"/>
  <c r="G2" i="9"/>
  <c r="C3" i="9"/>
  <c r="G3" i="9"/>
  <c r="C4" i="9"/>
  <c r="G4" i="9"/>
  <c r="C5" i="9"/>
  <c r="G5" i="9"/>
  <c r="D22" i="9"/>
  <c r="H22" i="9"/>
  <c r="K23" i="9"/>
  <c r="G23" i="9"/>
  <c r="C23" i="9"/>
  <c r="B26" i="9"/>
  <c r="H26" i="9"/>
  <c r="K27" i="9"/>
  <c r="G27" i="9"/>
  <c r="C27" i="9"/>
  <c r="B30" i="9"/>
  <c r="H30" i="9"/>
  <c r="K31" i="9"/>
  <c r="G31" i="9"/>
  <c r="C31" i="9"/>
  <c r="B34" i="9"/>
  <c r="H34" i="9"/>
  <c r="K35" i="9"/>
  <c r="G35" i="9"/>
  <c r="C35" i="9"/>
  <c r="B38" i="9"/>
  <c r="H38" i="9"/>
  <c r="K39" i="9"/>
  <c r="G39" i="9"/>
  <c r="C39" i="9"/>
  <c r="B42" i="9"/>
  <c r="H42" i="9"/>
  <c r="K24" i="9"/>
  <c r="G24" i="9"/>
  <c r="C24" i="9"/>
  <c r="D26" i="9"/>
  <c r="K28" i="9"/>
  <c r="G28" i="9"/>
  <c r="C28" i="9"/>
  <c r="D30" i="9"/>
  <c r="K32" i="9"/>
  <c r="G32" i="9"/>
  <c r="C32" i="9"/>
  <c r="D34" i="9"/>
  <c r="K36" i="9"/>
  <c r="G36" i="9"/>
  <c r="C36" i="9"/>
  <c r="D38" i="9"/>
  <c r="K40" i="9"/>
  <c r="G40" i="9"/>
  <c r="C40" i="9"/>
  <c r="D42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F22" i="9"/>
  <c r="D23" i="9"/>
  <c r="B24" i="9"/>
  <c r="H24" i="9"/>
  <c r="K25" i="9"/>
  <c r="G25" i="9"/>
  <c r="C25" i="9"/>
  <c r="D27" i="9"/>
  <c r="B28" i="9"/>
  <c r="H28" i="9"/>
  <c r="K29" i="9"/>
  <c r="G29" i="9"/>
  <c r="C29" i="9"/>
  <c r="D31" i="9"/>
  <c r="B32" i="9"/>
  <c r="H32" i="9"/>
  <c r="K33" i="9"/>
  <c r="G33" i="9"/>
  <c r="C33" i="9"/>
  <c r="D35" i="9"/>
  <c r="B36" i="9"/>
  <c r="H36" i="9"/>
  <c r="K37" i="9"/>
  <c r="G37" i="9"/>
  <c r="C37" i="9"/>
  <c r="D39" i="9"/>
  <c r="B40" i="9"/>
  <c r="H40" i="9"/>
  <c r="K41" i="9"/>
  <c r="G41" i="9"/>
  <c r="C41" i="9"/>
  <c r="K26" i="9"/>
  <c r="G26" i="9"/>
  <c r="C26" i="9"/>
  <c r="K30" i="9"/>
  <c r="G30" i="9"/>
  <c r="C30" i="9"/>
  <c r="K34" i="9"/>
  <c r="G34" i="9"/>
  <c r="C34" i="9"/>
  <c r="K38" i="9"/>
  <c r="G38" i="9"/>
  <c r="C38" i="9"/>
  <c r="K42" i="9"/>
  <c r="G42" i="9"/>
  <c r="C42" i="9"/>
  <c r="C43" i="9"/>
  <c r="G43" i="9"/>
  <c r="C44" i="9"/>
  <c r="G44" i="9"/>
  <c r="C45" i="9"/>
  <c r="G45" i="9"/>
  <c r="C46" i="9"/>
  <c r="G46" i="9"/>
  <c r="C47" i="9"/>
  <c r="G47" i="9"/>
  <c r="C48" i="9"/>
  <c r="G48" i="9"/>
  <c r="C49" i="9"/>
  <c r="G49" i="9"/>
  <c r="C50" i="9"/>
  <c r="G50" i="9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I51" i="7" l="1"/>
  <c r="H51" i="7"/>
  <c r="N51" i="7" s="1"/>
  <c r="G51" i="7"/>
  <c r="J51" i="7" s="1"/>
  <c r="I50" i="7"/>
  <c r="H50" i="7"/>
  <c r="G50" i="7"/>
  <c r="J50" i="7" s="1"/>
  <c r="I49" i="7"/>
  <c r="H49" i="7"/>
  <c r="G49" i="7"/>
  <c r="I48" i="7"/>
  <c r="H48" i="7"/>
  <c r="G48" i="7"/>
  <c r="J48" i="7" s="1"/>
  <c r="I47" i="7"/>
  <c r="H47" i="7"/>
  <c r="G47" i="7"/>
  <c r="I46" i="7"/>
  <c r="H46" i="7"/>
  <c r="G46" i="7"/>
  <c r="I45" i="7"/>
  <c r="H45" i="7"/>
  <c r="G45" i="7"/>
  <c r="I44" i="7"/>
  <c r="H44" i="7"/>
  <c r="G44" i="7"/>
  <c r="I43" i="7"/>
  <c r="H43" i="7"/>
  <c r="G43" i="7"/>
  <c r="I42" i="7"/>
  <c r="H42" i="7"/>
  <c r="G42" i="7"/>
  <c r="J42" i="7" s="1"/>
  <c r="I41" i="7"/>
  <c r="H41" i="7"/>
  <c r="G41" i="7"/>
  <c r="I40" i="7"/>
  <c r="H40" i="7"/>
  <c r="G40" i="7"/>
  <c r="J40" i="7" s="1"/>
  <c r="I39" i="7"/>
  <c r="H39" i="7"/>
  <c r="G39" i="7"/>
  <c r="I38" i="7"/>
  <c r="H38" i="7"/>
  <c r="G38" i="7"/>
  <c r="J38" i="7" s="1"/>
  <c r="I37" i="7"/>
  <c r="H37" i="7"/>
  <c r="G37" i="7"/>
  <c r="I36" i="7"/>
  <c r="H36" i="7"/>
  <c r="G36" i="7"/>
  <c r="I35" i="7"/>
  <c r="H35" i="7"/>
  <c r="G35" i="7"/>
  <c r="I34" i="7"/>
  <c r="H34" i="7"/>
  <c r="G34" i="7"/>
  <c r="J34" i="7" s="1"/>
  <c r="I33" i="7"/>
  <c r="H33" i="7"/>
  <c r="G33" i="7"/>
  <c r="J33" i="7" s="1"/>
  <c r="I32" i="7"/>
  <c r="H32" i="7"/>
  <c r="G32" i="7"/>
  <c r="J32" i="7" s="1"/>
  <c r="I31" i="7"/>
  <c r="H31" i="7"/>
  <c r="G31" i="7"/>
  <c r="I30" i="7"/>
  <c r="H30" i="7"/>
  <c r="G30" i="7"/>
  <c r="J30" i="7" s="1"/>
  <c r="I29" i="7"/>
  <c r="H29" i="7"/>
  <c r="G29" i="7"/>
  <c r="J29" i="7" s="1"/>
  <c r="I28" i="7"/>
  <c r="H28" i="7"/>
  <c r="G28" i="7"/>
  <c r="J28" i="7" s="1"/>
  <c r="I27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R17" i="7" s="1"/>
  <c r="N17" i="10" s="1"/>
  <c r="G17" i="7"/>
  <c r="H16" i="7"/>
  <c r="R16" i="7" s="1"/>
  <c r="N16" i="10" s="1"/>
  <c r="G16" i="7"/>
  <c r="H15" i="7"/>
  <c r="R15" i="7" s="1"/>
  <c r="N15" i="10" s="1"/>
  <c r="G15" i="7"/>
  <c r="H14" i="7"/>
  <c r="R14" i="7" s="1"/>
  <c r="N14" i="10" s="1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  <c r="H3" i="7"/>
  <c r="G3" i="7"/>
  <c r="B52" i="7"/>
  <c r="G2" i="7"/>
  <c r="H2" i="7"/>
  <c r="A52" i="7"/>
  <c r="J36" i="7" l="1"/>
  <c r="J46" i="7"/>
  <c r="J44" i="7"/>
  <c r="J37" i="7"/>
  <c r="J41" i="7"/>
  <c r="J45" i="7"/>
  <c r="J49" i="7"/>
  <c r="R6" i="7"/>
  <c r="N6" i="10" s="1"/>
  <c r="J17" i="7"/>
  <c r="J16" i="7"/>
  <c r="J14" i="7"/>
  <c r="J24" i="7"/>
  <c r="R24" i="7"/>
  <c r="N24" i="10" s="1"/>
  <c r="J20" i="7"/>
  <c r="R20" i="7"/>
  <c r="N20" i="10" s="1"/>
  <c r="R19" i="7"/>
  <c r="N19" i="10" s="1"/>
  <c r="R23" i="7"/>
  <c r="N23" i="10" s="1"/>
  <c r="J18" i="7"/>
  <c r="R18" i="7"/>
  <c r="N18" i="10" s="1"/>
  <c r="J22" i="7"/>
  <c r="R22" i="7"/>
  <c r="N22" i="10" s="1"/>
  <c r="J26" i="7"/>
  <c r="R26" i="7"/>
  <c r="N26" i="10" s="1"/>
  <c r="J21" i="7"/>
  <c r="R21" i="7"/>
  <c r="N21" i="10" s="1"/>
  <c r="J25" i="7"/>
  <c r="R25" i="7"/>
  <c r="N25" i="10" s="1"/>
  <c r="J2" i="7"/>
  <c r="J7" i="7"/>
  <c r="J5" i="7"/>
  <c r="J6" i="7"/>
  <c r="J3" i="7"/>
  <c r="J8" i="7"/>
  <c r="J9" i="7"/>
  <c r="J15" i="7"/>
  <c r="J19" i="7"/>
  <c r="J23" i="7"/>
  <c r="J27" i="7"/>
  <c r="J31" i="7"/>
  <c r="J35" i="7"/>
  <c r="J39" i="7"/>
  <c r="J43" i="7"/>
  <c r="J47" i="7"/>
  <c r="J4" i="7"/>
  <c r="J13" i="7"/>
  <c r="R13" i="7"/>
  <c r="N13" i="10" s="1"/>
  <c r="J12" i="7"/>
  <c r="R12" i="7"/>
  <c r="N12" i="10" s="1"/>
  <c r="J11" i="7"/>
  <c r="R11" i="7"/>
  <c r="N11" i="10" s="1"/>
  <c r="J10" i="7"/>
  <c r="R10" i="7"/>
  <c r="N10" i="10" s="1"/>
  <c r="M6" i="7"/>
  <c r="N6" i="8"/>
  <c r="M8" i="7"/>
  <c r="N8" i="8"/>
  <c r="M10" i="7"/>
  <c r="L10" i="7"/>
  <c r="N10" i="8"/>
  <c r="M11" i="7"/>
  <c r="L11" i="7"/>
  <c r="N11" i="8"/>
  <c r="M12" i="7"/>
  <c r="L12" i="7"/>
  <c r="N12" i="8"/>
  <c r="M13" i="7"/>
  <c r="L13" i="7"/>
  <c r="N13" i="8"/>
  <c r="M14" i="7"/>
  <c r="L14" i="7"/>
  <c r="N14" i="8"/>
  <c r="M15" i="7"/>
  <c r="L15" i="7"/>
  <c r="N15" i="8"/>
  <c r="M16" i="7"/>
  <c r="L16" i="7"/>
  <c r="N16" i="8"/>
  <c r="M17" i="7"/>
  <c r="L17" i="7"/>
  <c r="N17" i="8"/>
  <c r="M18" i="7"/>
  <c r="L18" i="7"/>
  <c r="N18" i="8"/>
  <c r="M19" i="7"/>
  <c r="L19" i="7"/>
  <c r="N19" i="8"/>
  <c r="M20" i="7"/>
  <c r="L20" i="7"/>
  <c r="N20" i="8"/>
  <c r="M21" i="7"/>
  <c r="L21" i="7"/>
  <c r="N21" i="8"/>
  <c r="M22" i="7"/>
  <c r="L22" i="7"/>
  <c r="N22" i="8"/>
  <c r="M23" i="7"/>
  <c r="L23" i="7"/>
  <c r="N23" i="8"/>
  <c r="M24" i="7"/>
  <c r="L24" i="7"/>
  <c r="N24" i="8"/>
  <c r="M25" i="7"/>
  <c r="L25" i="7"/>
  <c r="N25" i="8"/>
  <c r="M26" i="7"/>
  <c r="L26" i="7"/>
  <c r="N26" i="8"/>
  <c r="M27" i="7"/>
  <c r="L27" i="7"/>
  <c r="N27" i="8"/>
  <c r="M28" i="7"/>
  <c r="L28" i="7"/>
  <c r="N28" i="8"/>
  <c r="M29" i="7"/>
  <c r="L29" i="7"/>
  <c r="N29" i="8"/>
  <c r="M30" i="7"/>
  <c r="L30" i="7"/>
  <c r="N30" i="8"/>
  <c r="M31" i="7"/>
  <c r="L31" i="7"/>
  <c r="N31" i="8"/>
  <c r="M32" i="7"/>
  <c r="L32" i="7"/>
  <c r="N32" i="8"/>
  <c r="M33" i="7"/>
  <c r="L33" i="7"/>
  <c r="N33" i="8"/>
  <c r="M34" i="7"/>
  <c r="L34" i="7"/>
  <c r="N34" i="8"/>
  <c r="M35" i="7"/>
  <c r="L35" i="7"/>
  <c r="N35" i="8"/>
  <c r="M36" i="7"/>
  <c r="L36" i="7"/>
  <c r="N36" i="8"/>
  <c r="M37" i="7"/>
  <c r="L37" i="7"/>
  <c r="N37" i="8"/>
  <c r="M38" i="7"/>
  <c r="L38" i="7"/>
  <c r="N38" i="8"/>
  <c r="M39" i="7"/>
  <c r="L39" i="7"/>
  <c r="N39" i="8"/>
  <c r="M40" i="7"/>
  <c r="L40" i="7"/>
  <c r="N40" i="8"/>
  <c r="M41" i="7"/>
  <c r="L41" i="7"/>
  <c r="N41" i="8"/>
  <c r="M42" i="7"/>
  <c r="L42" i="7"/>
  <c r="N42" i="8"/>
  <c r="M43" i="7"/>
  <c r="L43" i="7"/>
  <c r="N43" i="8"/>
  <c r="M44" i="7"/>
  <c r="L44" i="7"/>
  <c r="N44" i="8"/>
  <c r="M45" i="7"/>
  <c r="L45" i="7"/>
  <c r="N45" i="8"/>
  <c r="M46" i="7"/>
  <c r="L46" i="7"/>
  <c r="N46" i="8"/>
  <c r="M47" i="7"/>
  <c r="L47" i="7"/>
  <c r="N47" i="8"/>
  <c r="M48" i="7"/>
  <c r="L48" i="7"/>
  <c r="N48" i="8"/>
  <c r="M49" i="7"/>
  <c r="L49" i="7"/>
  <c r="N49" i="8"/>
  <c r="M50" i="7"/>
  <c r="L50" i="7"/>
  <c r="N50" i="8"/>
  <c r="M51" i="7"/>
  <c r="L51" i="7"/>
  <c r="N11" i="7"/>
  <c r="N11" i="9"/>
  <c r="N13" i="7"/>
  <c r="N13" i="9"/>
  <c r="N15" i="7"/>
  <c r="N15" i="9"/>
  <c r="N17" i="7"/>
  <c r="N17" i="9"/>
  <c r="N18" i="7"/>
  <c r="N18" i="9"/>
  <c r="N19" i="7"/>
  <c r="N19" i="9"/>
  <c r="N20" i="7"/>
  <c r="N20" i="9"/>
  <c r="N21" i="7"/>
  <c r="N21" i="9"/>
  <c r="N22" i="7"/>
  <c r="N22" i="9"/>
  <c r="N23" i="7"/>
  <c r="N23" i="9"/>
  <c r="N24" i="7"/>
  <c r="N24" i="9"/>
  <c r="N25" i="7"/>
  <c r="N25" i="9"/>
  <c r="N26" i="7"/>
  <c r="N26" i="9"/>
  <c r="N27" i="7"/>
  <c r="N27" i="9"/>
  <c r="N28" i="7"/>
  <c r="N28" i="9"/>
  <c r="N29" i="7"/>
  <c r="N29" i="9"/>
  <c r="N30" i="7"/>
  <c r="N30" i="9"/>
  <c r="N31" i="7"/>
  <c r="N31" i="9"/>
  <c r="N32" i="7"/>
  <c r="N32" i="9"/>
  <c r="N33" i="7"/>
  <c r="N33" i="9"/>
  <c r="N34" i="7"/>
  <c r="N34" i="9"/>
  <c r="N35" i="7"/>
  <c r="N35" i="9"/>
  <c r="N36" i="7"/>
  <c r="N36" i="9"/>
  <c r="N37" i="7"/>
  <c r="N37" i="9"/>
  <c r="N38" i="7"/>
  <c r="N38" i="9"/>
  <c r="N39" i="7"/>
  <c r="N39" i="9"/>
  <c r="N40" i="7"/>
  <c r="N40" i="9"/>
  <c r="N41" i="7"/>
  <c r="N41" i="9"/>
  <c r="N42" i="7"/>
  <c r="N42" i="9"/>
  <c r="N43" i="7"/>
  <c r="N43" i="9"/>
  <c r="N44" i="7"/>
  <c r="N44" i="9"/>
  <c r="N45" i="7"/>
  <c r="N45" i="9"/>
  <c r="N46" i="7"/>
  <c r="N46" i="9"/>
  <c r="N47" i="7"/>
  <c r="N47" i="9"/>
  <c r="N48" i="7"/>
  <c r="N48" i="9"/>
  <c r="N49" i="7"/>
  <c r="N49" i="9"/>
  <c r="N50" i="7"/>
  <c r="N50" i="9"/>
  <c r="N2" i="7"/>
  <c r="N2" i="9"/>
  <c r="M5" i="7"/>
  <c r="N5" i="8"/>
  <c r="M3" i="7"/>
  <c r="L3" i="7"/>
  <c r="R3" i="7"/>
  <c r="N3" i="10" s="1"/>
  <c r="N3" i="8"/>
  <c r="L4" i="7"/>
  <c r="N10" i="7"/>
  <c r="N10" i="9"/>
  <c r="N12" i="7"/>
  <c r="N12" i="9"/>
  <c r="N14" i="7"/>
  <c r="N14" i="9"/>
  <c r="N16" i="7"/>
  <c r="N16" i="9"/>
  <c r="N3" i="7"/>
  <c r="N3" i="9"/>
  <c r="M7" i="7"/>
  <c r="N7" i="8"/>
  <c r="M9" i="7"/>
  <c r="N9" i="8"/>
  <c r="L2" i="7"/>
  <c r="R2" i="7"/>
  <c r="N2" i="10" s="1"/>
  <c r="R5" i="7"/>
  <c r="N5" i="10" s="1"/>
  <c r="R7" i="7"/>
  <c r="N7" i="10" s="1"/>
  <c r="R9" i="7"/>
  <c r="N9" i="10" s="1"/>
  <c r="N9" i="7"/>
  <c r="N9" i="9"/>
  <c r="N8" i="7"/>
  <c r="R8" i="7"/>
  <c r="N8" i="10" s="1"/>
  <c r="N8" i="9"/>
  <c r="N7" i="7"/>
  <c r="N7" i="9"/>
  <c r="N6" i="7"/>
  <c r="N6" i="9"/>
  <c r="N5" i="7"/>
  <c r="N5" i="9"/>
  <c r="N4" i="7"/>
  <c r="R4" i="7"/>
  <c r="N4" i="10" s="1"/>
  <c r="N4" i="9"/>
  <c r="M4" i="7"/>
  <c r="N4" i="8"/>
  <c r="M2" i="7"/>
  <c r="N2" i="8"/>
  <c r="N29" i="3"/>
  <c r="N33" i="3"/>
  <c r="N41" i="3"/>
  <c r="N27" i="3"/>
  <c r="N30" i="3"/>
  <c r="N32" i="3"/>
  <c r="N35" i="3"/>
  <c r="N37" i="3"/>
  <c r="N38" i="3"/>
  <c r="N39" i="3"/>
  <c r="N40" i="3"/>
  <c r="N43" i="3"/>
  <c r="N44" i="3"/>
  <c r="N45" i="3"/>
  <c r="N46" i="3"/>
  <c r="N47" i="3"/>
  <c r="N48" i="3"/>
  <c r="N49" i="3"/>
  <c r="N50" i="3"/>
  <c r="N28" i="3"/>
  <c r="N31" i="3"/>
  <c r="N34" i="3"/>
  <c r="N36" i="3"/>
  <c r="N42" i="3"/>
  <c r="O3" i="7" l="1"/>
  <c r="P3" i="7" s="1"/>
  <c r="Q3" i="7" s="1"/>
  <c r="O4" i="7"/>
  <c r="P4" i="7" s="1"/>
  <c r="Q4" i="7" s="1"/>
  <c r="O2" i="7"/>
  <c r="P2" i="7" s="1"/>
  <c r="Q2" i="7" s="1"/>
  <c r="O51" i="7"/>
  <c r="P51" i="7" s="1"/>
  <c r="Q51" i="7" s="1"/>
  <c r="O48" i="7"/>
  <c r="P48" i="7" s="1"/>
  <c r="Q48" i="7" s="1"/>
  <c r="O44" i="7"/>
  <c r="P44" i="7" s="1"/>
  <c r="Q44" i="7" s="1"/>
  <c r="O40" i="7"/>
  <c r="P40" i="7" s="1"/>
  <c r="Q40" i="7" s="1"/>
  <c r="O36" i="7"/>
  <c r="P36" i="7" s="1"/>
  <c r="Q36" i="7" s="1"/>
  <c r="O32" i="7"/>
  <c r="P32" i="7" s="1"/>
  <c r="Q32" i="7" s="1"/>
  <c r="O28" i="7"/>
  <c r="P28" i="7" s="1"/>
  <c r="Q28" i="7" s="1"/>
  <c r="O24" i="7"/>
  <c r="P24" i="7" s="1"/>
  <c r="O20" i="7"/>
  <c r="P20" i="7" s="1"/>
  <c r="O16" i="7"/>
  <c r="P16" i="7" s="1"/>
  <c r="O12" i="7"/>
  <c r="P12" i="7" s="1"/>
  <c r="O49" i="7"/>
  <c r="P49" i="7" s="1"/>
  <c r="Q49" i="7" s="1"/>
  <c r="O45" i="7"/>
  <c r="P45" i="7" s="1"/>
  <c r="Q45" i="7" s="1"/>
  <c r="O41" i="7"/>
  <c r="P41" i="7" s="1"/>
  <c r="Q41" i="7" s="1"/>
  <c r="O37" i="7"/>
  <c r="P37" i="7" s="1"/>
  <c r="Q37" i="7" s="1"/>
  <c r="O33" i="7"/>
  <c r="P33" i="7" s="1"/>
  <c r="Q33" i="7" s="1"/>
  <c r="O29" i="7"/>
  <c r="P29" i="7" s="1"/>
  <c r="Q29" i="7" s="1"/>
  <c r="O25" i="7"/>
  <c r="P25" i="7" s="1"/>
  <c r="O21" i="7"/>
  <c r="P21" i="7" s="1"/>
  <c r="O17" i="7"/>
  <c r="P17" i="7" s="1"/>
  <c r="O13" i="7"/>
  <c r="P13" i="7" s="1"/>
  <c r="O50" i="7"/>
  <c r="P50" i="7" s="1"/>
  <c r="Q50" i="7" s="1"/>
  <c r="O46" i="7"/>
  <c r="P46" i="7" s="1"/>
  <c r="Q46" i="7" s="1"/>
  <c r="O42" i="7"/>
  <c r="P42" i="7" s="1"/>
  <c r="Q42" i="7" s="1"/>
  <c r="O38" i="7"/>
  <c r="P38" i="7" s="1"/>
  <c r="Q38" i="7" s="1"/>
  <c r="O34" i="7"/>
  <c r="P34" i="7" s="1"/>
  <c r="Q34" i="7" s="1"/>
  <c r="O30" i="7"/>
  <c r="P30" i="7" s="1"/>
  <c r="Q30" i="7" s="1"/>
  <c r="O26" i="7"/>
  <c r="P26" i="7" s="1"/>
  <c r="O22" i="7"/>
  <c r="P22" i="7" s="1"/>
  <c r="O18" i="7"/>
  <c r="P18" i="7" s="1"/>
  <c r="O14" i="7"/>
  <c r="P14" i="7" s="1"/>
  <c r="O10" i="7"/>
  <c r="P10" i="7" s="1"/>
  <c r="O47" i="7"/>
  <c r="P47" i="7" s="1"/>
  <c r="Q47" i="7" s="1"/>
  <c r="O43" i="7"/>
  <c r="P43" i="7" s="1"/>
  <c r="Q43" i="7" s="1"/>
  <c r="O39" i="7"/>
  <c r="P39" i="7" s="1"/>
  <c r="Q39" i="7" s="1"/>
  <c r="O35" i="7"/>
  <c r="P35" i="7" s="1"/>
  <c r="Q35" i="7" s="1"/>
  <c r="O31" i="7"/>
  <c r="P31" i="7" s="1"/>
  <c r="Q31" i="7" s="1"/>
  <c r="O27" i="7"/>
  <c r="P27" i="7" s="1"/>
  <c r="Q27" i="7" s="1"/>
  <c r="O23" i="7"/>
  <c r="P23" i="7" s="1"/>
  <c r="O19" i="7"/>
  <c r="P19" i="7" s="1"/>
  <c r="O15" i="7"/>
  <c r="P15" i="7" s="1"/>
  <c r="O11" i="7"/>
  <c r="P11" i="7" s="1"/>
  <c r="L9" i="7"/>
  <c r="O9" i="7" s="1"/>
  <c r="P9" i="7" s="1"/>
  <c r="Q9" i="7" s="1"/>
  <c r="L8" i="7"/>
  <c r="O8" i="7" s="1"/>
  <c r="P8" i="7" s="1"/>
  <c r="Q8" i="7" s="1"/>
  <c r="L7" i="7"/>
  <c r="O7" i="7" s="1"/>
  <c r="P7" i="7" s="1"/>
  <c r="Q7" i="7" s="1"/>
  <c r="L6" i="7"/>
  <c r="O6" i="7" s="1"/>
  <c r="P6" i="7" s="1"/>
  <c r="Q6" i="7" s="1"/>
  <c r="L5" i="7"/>
  <c r="O5" i="7" s="1"/>
  <c r="P5" i="7" s="1"/>
  <c r="Q5" i="7" s="1"/>
  <c r="Q15" i="7" l="1"/>
  <c r="I15" i="7"/>
  <c r="N15" i="3" s="1"/>
  <c r="Q14" i="7"/>
  <c r="I14" i="7"/>
  <c r="N14" i="3" s="1"/>
  <c r="Q25" i="7"/>
  <c r="I25" i="7" s="1"/>
  <c r="N25" i="3" s="1"/>
  <c r="Q22" i="7"/>
  <c r="I22" i="7" s="1"/>
  <c r="N22" i="3" s="1"/>
  <c r="Q20" i="7"/>
  <c r="I20" i="7" s="1"/>
  <c r="N20" i="3" s="1"/>
  <c r="Q18" i="7"/>
  <c r="I18" i="7" s="1"/>
  <c r="N18" i="3" s="1"/>
  <c r="Q19" i="7"/>
  <c r="I19" i="7" s="1"/>
  <c r="N19" i="3" s="1"/>
  <c r="Q26" i="7"/>
  <c r="I26" i="7" s="1"/>
  <c r="N26" i="3" s="1"/>
  <c r="Q24" i="7"/>
  <c r="I24" i="7" s="1"/>
  <c r="N24" i="3" s="1"/>
  <c r="Q23" i="7"/>
  <c r="I23" i="7" s="1"/>
  <c r="N23" i="3" s="1"/>
  <c r="Q21" i="7"/>
  <c r="I21" i="7" s="1"/>
  <c r="N21" i="3" s="1"/>
  <c r="Q17" i="7"/>
  <c r="I17" i="7"/>
  <c r="N17" i="3" s="1"/>
  <c r="Q16" i="7"/>
  <c r="I16" i="7" s="1"/>
  <c r="N16" i="3" s="1"/>
  <c r="I3" i="7"/>
  <c r="N3" i="3" s="1"/>
  <c r="I4" i="7"/>
  <c r="N4" i="3" s="1"/>
  <c r="Q13" i="7"/>
  <c r="I13" i="7" s="1"/>
  <c r="N13" i="3" s="1"/>
  <c r="Q12" i="7"/>
  <c r="I12" i="7" s="1"/>
  <c r="N12" i="3" s="1"/>
  <c r="Q11" i="7"/>
  <c r="I11" i="7"/>
  <c r="N11" i="3" s="1"/>
  <c r="Q10" i="7"/>
  <c r="I10" i="7" s="1"/>
  <c r="N10" i="3" s="1"/>
  <c r="I2" i="7"/>
  <c r="N2" i="3" s="1"/>
  <c r="I5" i="7"/>
  <c r="N5" i="3" s="1"/>
  <c r="I9" i="7"/>
  <c r="N9" i="3" s="1"/>
  <c r="I8" i="7"/>
  <c r="N8" i="3" s="1"/>
  <c r="I7" i="7"/>
  <c r="N7" i="3" s="1"/>
  <c r="I6" i="7"/>
  <c r="N6" i="3" s="1"/>
</calcChain>
</file>

<file path=xl/sharedStrings.xml><?xml version="1.0" encoding="utf-8"?>
<sst xmlns="http://schemas.openxmlformats.org/spreadsheetml/2006/main" count="1141" uniqueCount="1074">
  <si>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</si>
  <si>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</si>
  <si>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</si>
  <si>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</si>
  <si>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</si>
  <si>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</si>
  <si>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</si>
  <si>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</si>
  <si>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</si>
  <si>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</si>
  <si>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</si>
  <si>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</si>
  <si>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</si>
  <si>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</si>
  <si>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</si>
  <si>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</si>
  <si>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</si>
  <si>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</si>
  <si>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</si>
  <si>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</si>
  <si>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</si>
  <si>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</si>
  <si>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</si>
  <si>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</si>
  <si>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</si>
  <si>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znečišťování ovzduší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</si>
  <si>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</si>
  <si>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</si>
  <si>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</si>
  <si>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</si>
  <si>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</si>
  <si>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</si>
  <si>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</si>
  <si>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</si>
  <si>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</si>
  <si>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</si>
  <si>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</si>
  <si>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</si>
  <si>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</si>
  <si>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</si>
  <si>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</si>
  <si>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 odborné způsobilosti od žadatelů o řidičské oprávnění</t>
  </si>
  <si>
    <t>Příjem z licencí pro kamionovou dopravu</t>
  </si>
  <si>
    <t>Příjem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</si>
  <si>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</si>
  <si>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</si>
  <si>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</si>
  <si>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správních poplatků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</si>
  <si>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</si>
  <si>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</si>
  <si>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</si>
  <si>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</si>
  <si>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</si>
  <si>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</si>
  <si>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</si>
  <si>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</si>
  <si>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</si>
  <si>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</si>
  <si>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</si>
  <si>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</si>
  <si>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</si>
  <si>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</si>
  <si>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</si>
  <si>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</si>
  <si>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</si>
  <si>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</si>
  <si>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</si>
  <si>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</si>
  <si>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</si>
  <si>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</si>
  <si>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</si>
  <si>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</si>
  <si>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</si>
  <si>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</si>
  <si>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</si>
  <si>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</si>
  <si>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</si>
  <si>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</si>
  <si>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</si>
  <si>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</si>
  <si>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</si>
  <si>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</si>
  <si>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</si>
  <si>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</si>
  <si>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</si>
  <si>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</si>
  <si>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Ostatní příjmy z vlastní činnosti</t>
  </si>
  <si>
    <t>Příjem z odvodů zbývajícího zisku České národní banky</t>
  </si>
  <si>
    <t>Příjem z odvodů příspěvkových organizací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</si>
  <si>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</si>
  <si>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</si>
  <si>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</si>
  <si>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</si>
  <si>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pozemků</t>
  </si>
  <si>
    <t>Příjem z pronájmu nebo pachtu ostatních nemovitých věcí a jejich částí</t>
  </si>
  <si>
    <t>Příjem z pronájmu nebo pachtu movitých věcí</t>
  </si>
  <si>
    <t>Ostatní příjmy z pronájmu nebo pachtu majetku</t>
  </si>
  <si>
    <t>Neúrokové příjmy z finančních derivátů kromě příjmů z derivátů k vlastním dluhopisům</t>
  </si>
  <si>
    <t>Příjem z úroků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</si>
  <si>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</si>
  <si>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</si>
  <si>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</si>
  <si>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</si>
  <si>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</si>
  <si>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</si>
  <si>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</si>
  <si>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</si>
  <si>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</si>
  <si>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Příjem sankčních plateb přijatých od jiných osob</t>
  </si>
  <si>
    <t>Přijaté vratky nespotřebovaných transferů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</si>
  <si>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</si>
  <si>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</si>
  <si>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</si>
  <si>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</si>
  <si>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</si>
  <si>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</si>
  <si>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Ostatní přijaté vratky transferů a podobné příjmy</t>
  </si>
  <si>
    <t>Příjem z prodeje krátkodobého a drobného dlouhodobého neinvestičního majetku</t>
  </si>
  <si>
    <t>Přijaté peněžité neinvestiční dary</t>
  </si>
  <si>
    <t>Příjem z pojistných plnění</t>
  </si>
  <si>
    <t>Přijaté neinvestiční příspěvky a náhrady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</si>
  <si>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</si>
  <si>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</si>
  <si>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</si>
  <si>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</si>
  <si>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Ostatní nedaňové příjmy jinde nezařazené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</si>
  <si>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</si>
  <si>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</si>
  <si>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</si>
  <si>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</si>
  <si>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</si>
  <si>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</si>
  <si>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</si>
  <si>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>Dočasné zatřídění příjmů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</si>
  <si>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</si>
  <si>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</si>
  <si>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</si>
  <si>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</si>
  <si>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</si>
  <si>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</si>
  <si>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</si>
  <si>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</si>
  <si>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</si>
  <si>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</si>
  <si>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obcí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</si>
  <si>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</si>
  <si>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</si>
  <si>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</si>
  <si>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</si>
  <si>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</si>
  <si>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</si>
  <si>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</si>
  <si>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Splátky půjčených prostředků ze zahraničí</t>
  </si>
  <si>
    <t>Příjem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</si>
  <si>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</si>
  <si>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</si>
  <si>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</si>
  <si>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Příjem z prodeje pozemků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</si>
  <si>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</si>
  <si>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</si>
  <si>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</si>
  <si>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</si>
  <si>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</si>
  <si>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</si>
  <si>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Ostatní kapitálové příjmy jinde nezařazené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</si>
  <si>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</si>
  <si>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</si>
  <si>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</si>
  <si>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</si>
  <si>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</si>
  <si>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</si>
  <si>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</si>
  <si>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</si>
  <si>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</si>
  <si>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</si>
  <si>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Neinvestiční převody z Národního fondu</t>
  </si>
  <si>
    <t>Ostatní neinvestiční přijaté transfery od rozpočtů ústřední úrovně</t>
  </si>
  <si>
    <t>Neinvestiční přijaté transfery od obcí</t>
  </si>
  <si>
    <t>Neinvestiční přijaté transfery od krajů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</si>
  <si>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</si>
  <si>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</si>
  <si>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</si>
  <si>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</si>
  <si>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</si>
  <si>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</si>
  <si>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</si>
  <si>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</si>
  <si>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</si>
  <si>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</si>
  <si>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</si>
  <si>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jiných států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</si>
  <si>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</si>
  <si>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</si>
  <si>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</si>
  <si>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</si>
  <si>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</si>
  <si>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</si>
  <si>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</si>
  <si>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</si>
  <si>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</si>
  <si>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</si>
  <si>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</si>
  <si>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</si>
  <si>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</si>
  <si>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obcí</t>
  </si>
  <si>
    <t>Investiční přijaté transfery od krajů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</si>
  <si>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</si>
  <si>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</si>
  <si>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</si>
  <si>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</si>
  <si>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</si>
  <si>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</si>
  <si>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</si>
  <si>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</si>
  <si>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</si>
  <si>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</si>
  <si>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</si>
  <si>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</si>
  <si>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</si>
  <si>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</si>
  <si>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</si>
  <si>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</si>
  <si>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</si>
  <si>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</si>
  <si>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Odchodné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</si>
  <si>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</si>
  <si>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</si>
  <si>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</si>
  <si>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</si>
  <si>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</si>
  <si>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</si>
  <si>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</si>
  <si>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duševního vlastnictví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</si>
  <si>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</si>
  <si>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</si>
  <si>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</si>
  <si>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</si>
  <si>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</si>
  <si>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</si>
  <si>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</si>
  <si>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</si>
  <si>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</si>
  <si>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</si>
  <si>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</si>
  <si>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</si>
  <si>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</si>
  <si>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</si>
  <si>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</si>
  <si>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</si>
  <si>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</si>
  <si>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</si>
  <si>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</si>
  <si>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</si>
  <si>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</si>
  <si>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</si>
  <si>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</si>
  <si>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</si>
  <si>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</si>
  <si>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yn</t>
  </si>
  <si>
    <t>Elektrická energie</t>
  </si>
  <si>
    <t>Pevná paliva</t>
  </si>
  <si>
    <t>Pohonné hmoty a maziva</t>
  </si>
  <si>
    <t>Teplá voda</t>
  </si>
  <si>
    <t>Nákup ostatních paliv a energie</t>
  </si>
  <si>
    <t>Poštovní služby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</si>
  <si>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</si>
  <si>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</si>
  <si>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</si>
  <si>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</si>
  <si>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</si>
  <si>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</si>
  <si>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>Zpracování dat a služby související s informačními a komunikačními technologiemi</t>
  </si>
  <si>
    <t>Nákup ostatních služeb</t>
  </si>
  <si>
    <t>Opravy a udržování</t>
  </si>
  <si>
    <t>Podlimitní programové vybavení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</si>
  <si>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</si>
  <si>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</si>
  <si>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</si>
  <si>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</si>
  <si>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</si>
  <si>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</si>
  <si>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</si>
  <si>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</si>
  <si>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</si>
  <si>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</si>
  <si>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</si>
  <si>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</si>
  <si>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</si>
  <si>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</si>
  <si>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</si>
  <si>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</si>
  <si>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</si>
  <si>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</si>
  <si>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>Finanční náhrady v rámci majetkového vyrovnání s církvemi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</si>
  <si>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</si>
  <si>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</si>
  <si>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</si>
  <si>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</si>
  <si>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</si>
  <si>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</si>
  <si>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</si>
  <si>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</si>
  <si>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</si>
  <si>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>Neinvestiční transfery spolkům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</si>
  <si>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</si>
  <si>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</si>
  <si>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</si>
  <si>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</si>
  <si>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</si>
  <si>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</si>
  <si>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transfery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</si>
  <si>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</si>
  <si>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</si>
  <si>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</si>
  <si>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</si>
  <si>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</si>
  <si>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</si>
  <si>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</si>
  <si>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</si>
  <si>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</si>
  <si>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</si>
  <si>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Ostatní neinvestiční transfery rozpočtům územní úrovně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</si>
  <si>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</si>
  <si>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</si>
  <si>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</si>
  <si>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</si>
  <si>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</si>
  <si>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</si>
  <si>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</si>
  <si>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</si>
  <si>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</si>
  <si>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</si>
  <si>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vlastním rozpočtovým účtům</t>
  </si>
  <si>
    <t>Převody do fondů organizačních složek státu</t>
  </si>
  <si>
    <t>Neinvestiční převody mezi statutárními městy včetně hl. m. Prahy a jejich městskými obvody nebo částmi - výdaje</t>
  </si>
  <si>
    <t>Převody do vlastní pokladny</t>
  </si>
  <si>
    <t>Ostatní převody vlastním fondům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</si>
  <si>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</si>
  <si>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</si>
  <si>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</si>
  <si>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</si>
  <si>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</si>
  <si>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</si>
  <si>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</si>
  <si>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</si>
  <si>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</si>
  <si>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</si>
  <si>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</si>
  <si>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</si>
  <si>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Příspěvek na náklady pohřbu dárce orgánu a náhrada poskytovaná žijícímu dárci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</si>
  <si>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</si>
  <si>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</si>
  <si>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</si>
  <si>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</si>
  <si>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</si>
  <si>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</si>
  <si>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</si>
  <si>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</si>
  <si>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</si>
  <si>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</si>
  <si>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</si>
  <si>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</si>
  <si>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</si>
  <si>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</si>
  <si>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</si>
  <si>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Odvody vlastních zdrojů Evropské unie do rozpočtu Evropské unie podle objemu nerecyklovaných plastových obalů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</si>
  <si>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</si>
  <si>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</si>
  <si>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</si>
  <si>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</si>
  <si>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</si>
  <si>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</si>
  <si>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</si>
  <si>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</si>
  <si>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</si>
  <si>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</si>
  <si>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</si>
  <si>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</si>
  <si>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</si>
  <si>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</si>
  <si>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</si>
  <si>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</si>
  <si>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</si>
  <si>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</si>
  <si>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</si>
  <si>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</si>
  <si>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</si>
  <si>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</si>
  <si>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</si>
  <si>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</si>
  <si>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</si>
  <si>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</si>
  <si>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</si>
  <si>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</si>
  <si>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</si>
  <si>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</si>
  <si>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</si>
  <si>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</si>
  <si>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</si>
  <si>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</si>
  <si>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</si>
  <si>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</si>
  <si>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</si>
  <si>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</si>
  <si>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</si>
  <si>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</si>
  <si>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</si>
  <si>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</si>
  <si>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</si>
  <si>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</si>
  <si>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</si>
  <si>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</si>
  <si>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</si>
  <si>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</si>
  <si>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</si>
  <si>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</si>
  <si>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</si>
  <si>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</si>
  <si>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</si>
  <si>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</si>
  <si>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</si>
  <si>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</si>
  <si>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</si>
  <si>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</si>
  <si>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</si>
  <si>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</si>
  <si>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</si>
  <si>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</si>
  <si>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</si>
  <si>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</si>
  <si>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</si>
  <si>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</si>
  <si>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</si>
  <si>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>Investiční transfery spolkům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</si>
  <si>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</si>
  <si>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</si>
  <si>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</si>
  <si>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</si>
  <si>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</si>
  <si>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</si>
  <si>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</si>
  <si>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</si>
  <si>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</si>
  <si>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</si>
  <si>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</si>
  <si>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</si>
  <si>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</si>
  <si>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</si>
  <si>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</si>
  <si>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</si>
  <si>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</si>
  <si>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</si>
  <si>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</si>
  <si>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</si>
  <si>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</si>
  <si>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</si>
  <si>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-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</si>
  <si>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</si>
  <si>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</si>
  <si>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</si>
  <si>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</si>
  <si>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</si>
  <si>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</si>
  <si>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</si>
  <si>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</si>
  <si>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</si>
  <si>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</si>
  <si>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</si>
  <si>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</si>
  <si>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</si>
  <si>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</si>
  <si>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rozpočtu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</si>
  <si>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</si>
  <si>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</si>
  <si>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</si>
  <si>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</si>
  <si>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</si>
  <si>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</si>
  <si>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</si>
  <si>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</si>
  <si>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</si>
  <si>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</si>
  <si>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</si>
  <si>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</si>
  <si>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</si>
  <si>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</si>
  <si>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</si>
  <si>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</si>
  <si>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</si>
  <si>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</si>
  <si>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</si>
  <si>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</si>
  <si>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</si>
  <si>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</si>
  <si>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</si>
  <si>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</si>
  <si>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</si>
  <si>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</si>
  <si>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</si>
  <si>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</si>
  <si>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</si>
  <si>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</si>
  <si>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</si>
  <si>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</si>
  <si>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Aktivní krátkodobé operace řízení likvidity - výdaje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</si>
  <si>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</si>
  <si>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</si>
  <si>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</si>
  <si>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>Krátkodobé aktivní financování z jaderného účtu a účtu rezervy důchodového pojištění - příjmy</t>
  </si>
  <si>
    <t>Krátkodobé aktivní financování z jaderného účtu a účtu rezervy důchodového pojištění-výdaje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</si>
  <si>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</si>
  <si>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</si>
  <si>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</si>
  <si>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</si>
  <si>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</si>
  <si>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</si>
  <si>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</si>
  <si>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</si>
  <si>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zvířat, polních a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</si>
  <si>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</si>
  <si>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</si>
  <si>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</si>
  <si>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</si>
  <si>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</si>
  <si>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</si>
  <si>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</si>
  <si>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</si>
  <si>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Správa v lesním hospodářství</t>
  </si>
  <si>
    <t>Celospolečenské funkce lesů</t>
  </si>
  <si>
    <t>Ostatní záležitosti lesního hospodářství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</si>
  <si>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</si>
  <si>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</si>
  <si>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</si>
  <si>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</si>
  <si>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Rybářství a myslivost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</si>
  <si>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</si>
  <si>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</si>
  <si>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</si>
  <si>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</si>
  <si>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</si>
  <si>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</si>
  <si>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</si>
  <si>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</si>
  <si>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</si>
  <si>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</si>
  <si>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Úspora energie a obnovitelné zdroje</t>
  </si>
  <si>
    <t>Jaderné palivo a ochrana před ionizujícím zářením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</si>
  <si>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</si>
  <si>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</si>
  <si>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</si>
  <si>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</si>
  <si>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</si>
  <si>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</si>
  <si>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</si>
  <si>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</si>
  <si>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</si>
  <si>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</si>
  <si>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Vnitřní obchod</t>
  </si>
  <si>
    <t>Ubytování a stravování</t>
  </si>
  <si>
    <t>Cestovní ruch</t>
  </si>
  <si>
    <t>Ostatní služby</t>
  </si>
  <si>
    <t>Činnost ústředního orgánu státní správy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</si>
  <si>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</si>
  <si>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</si>
  <si>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</si>
  <si>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</si>
  <si>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</si>
  <si>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</si>
  <si>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</si>
  <si>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</si>
  <si>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</si>
  <si>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</si>
  <si>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Silnice</t>
  </si>
  <si>
    <t>Ostatní záležitosti pozemních komunikací</t>
  </si>
  <si>
    <t>Provoz veřejné silniční dopravy</t>
  </si>
  <si>
    <t>Kontrola technické způsobilosti vozidel</t>
  </si>
  <si>
    <t>Bezpečnost silničního provozu</t>
  </si>
  <si>
    <t>Ostatní záležitosti v silniční dopravě</t>
  </si>
  <si>
    <t>Vodní cesty</t>
  </si>
  <si>
    <t>Provoz vnitrozemské plavby</t>
  </si>
  <si>
    <t>Záležitosti námořní dopravy</t>
  </si>
  <si>
    <t>Ostatní záležitosti vnitrozemské plavby</t>
  </si>
  <si>
    <t>Železniční dráhy</t>
  </si>
  <si>
    <t>Provoz veřejné železniční dopravy</t>
  </si>
  <si>
    <t>Drážní vozidla</t>
  </si>
  <si>
    <t>Ostatní záležitosti železniční dopravy</t>
  </si>
  <si>
    <t>Letiště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</si>
  <si>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</si>
  <si>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</si>
  <si>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</si>
  <si>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</si>
  <si>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</si>
  <si>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</si>
  <si>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</si>
  <si>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</si>
  <si>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</si>
  <si>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</si>
  <si>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</si>
  <si>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linková</t>
  </si>
  <si>
    <t>Dopravní obslužnost mimo veřejnou službu</t>
  </si>
  <si>
    <t>Dopravní obslužnost veřejnými službami - drážní</t>
  </si>
  <si>
    <t>Dopravní obslužnost veřejnými službami - smíšená</t>
  </si>
  <si>
    <t>Ostatní záležitosti v dopravě</t>
  </si>
  <si>
    <t>Pitná voda</t>
  </si>
  <si>
    <t>Odvádění a čistění odpadních vod a nakládání s kaly</t>
  </si>
  <si>
    <t>Prevence znečisťování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</si>
  <si>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</si>
  <si>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</si>
  <si>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</si>
  <si>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</si>
  <si>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</si>
  <si>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</si>
  <si>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</si>
  <si>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</si>
  <si>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</si>
  <si>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 ústředních orgánů státní správy ve vodním hospodářství</t>
  </si>
  <si>
    <t>Činnost ostatních orgánů státní správy ve vodním hospodářství</t>
  </si>
  <si>
    <t>Ostatní správa ve vodním hospodářství</t>
  </si>
  <si>
    <t>Vodohospodářský výzkum a vývoj</t>
  </si>
  <si>
    <t>Mezinárodní spolupráce v oblasti vodního hospodářství</t>
  </si>
  <si>
    <t>Ostatní záležitosti vodního hospodářství</t>
  </si>
  <si>
    <t>Záležitosti pošt</t>
  </si>
  <si>
    <t>Záležitosti telekomunikací</t>
  </si>
  <si>
    <t>Záležitosti radiokomunikací</t>
  </si>
  <si>
    <t>Ostatní záležitosti spojů</t>
  </si>
  <si>
    <t>Činnost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</si>
  <si>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</si>
  <si>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</si>
  <si>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</si>
  <si>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</si>
  <si>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</si>
  <si>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</si>
  <si>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</si>
  <si>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</si>
  <si>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</si>
  <si>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</si>
  <si>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</si>
  <si>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</si>
  <si>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</si>
  <si>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</si>
  <si>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</si>
  <si>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</si>
  <si>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</si>
  <si>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</si>
  <si>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</si>
  <si>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</si>
  <si>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</si>
  <si>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</si>
  <si>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</si>
  <si>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</si>
  <si>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</si>
  <si>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Ostatní záležitosti předškolního vzdělávání</t>
  </si>
  <si>
    <t>První stupeň základních škol</t>
  </si>
  <si>
    <t>Druhý stupeň základních škol</t>
  </si>
  <si>
    <t>Ostatní záležitosti základního vzdělávání</t>
  </si>
  <si>
    <t>Gymnázia</t>
  </si>
  <si>
    <t>Střední odborné školy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</si>
  <si>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</si>
  <si>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</si>
  <si>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</si>
  <si>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</si>
  <si>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</si>
  <si>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Sportovní školy - gymnázia</t>
  </si>
  <si>
    <t>Ostatní zařízení středního vzdělávání</t>
  </si>
  <si>
    <t>Výchovné ústavy a dětské domovy se školou</t>
  </si>
  <si>
    <t>Diagnostické ústavy</t>
  </si>
  <si>
    <t>Dětské domovy</t>
  </si>
  <si>
    <t>Ostatní školská zařízení pro výkon ústavní a ochranné výchovy</t>
  </si>
  <si>
    <t>Školní stravování</t>
  </si>
  <si>
    <t>Školní družiny a kluby</t>
  </si>
  <si>
    <t>Školy v přírodě</t>
  </si>
  <si>
    <t>Internáty</t>
  </si>
  <si>
    <t>Zařízení výchovného poradenství</t>
  </si>
  <si>
    <t>Domovy mládeže</t>
  </si>
  <si>
    <t>Střediska výchovné péče</t>
  </si>
  <si>
    <t>Ostatní zařízení související s výchovou a vzděláváním mládeže</t>
  </si>
  <si>
    <t>Vyšší odborné školy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</si>
  <si>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</si>
  <si>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</si>
  <si>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</si>
  <si>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</si>
  <si>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</si>
  <si>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</si>
  <si>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Základní umělecké školy</t>
  </si>
  <si>
    <t>Jazykové školy s právem státní jazykové zkoušky</t>
  </si>
  <si>
    <t>Střediska volného času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</si>
  <si>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</si>
  <si>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</si>
  <si>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</si>
  <si>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</si>
  <si>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</si>
  <si>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</si>
  <si>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</si>
  <si>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</si>
  <si>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</si>
  <si>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Ostatní záležitosti vzdělávání</t>
  </si>
  <si>
    <t>Divadelní činnost</t>
  </si>
  <si>
    <t>Hudební činnost</t>
  </si>
  <si>
    <t>Filmová tvorba, distribuce, kina a shromažďování audiovizuálních archiválií</t>
  </si>
  <si>
    <t>Činnosti knihovnické</t>
  </si>
  <si>
    <t>Činnosti muzeí a galerií</t>
  </si>
  <si>
    <t>Vydavatelská činnost</t>
  </si>
  <si>
    <t>Výstavní činnosti v kultuře</t>
  </si>
  <si>
    <t>Ostatní záležitosti kultury</t>
  </si>
  <si>
    <t>Činnosti památkových ústavů, hradů a zámků</t>
  </si>
  <si>
    <t>Zachování a obnova kulturních památek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</si>
  <si>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</si>
  <si>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</si>
  <si>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</si>
  <si>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</si>
  <si>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</si>
  <si>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Rozhlas a televize</t>
  </si>
  <si>
    <t>Ostatní záležitosti sdělovacích prostředků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</si>
  <si>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</si>
  <si>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</si>
  <si>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</si>
  <si>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</si>
  <si>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</si>
  <si>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</si>
  <si>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</si>
  <si>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</si>
  <si>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</si>
  <si>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sportovní činnost</t>
  </si>
  <si>
    <t>Využití volného času dětí a mládeže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</si>
  <si>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</si>
  <si>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</si>
  <si>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</si>
  <si>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</si>
  <si>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</si>
  <si>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</si>
  <si>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</si>
  <si>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</si>
  <si>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</si>
  <si>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</si>
  <si>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</si>
  <si>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Ostatní nemocnice</t>
  </si>
  <si>
    <t>Odborné léčebné ústavy</t>
  </si>
  <si>
    <t>Léčebny dlouhodobě nemocných</t>
  </si>
  <si>
    <t>Hospice</t>
  </si>
  <si>
    <t>Lázeňské léčebny, ozdravovny, sanatoria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</si>
  <si>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</si>
  <si>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</si>
  <si>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</si>
  <si>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</si>
  <si>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Zdravotnická záchranná služba</t>
  </si>
  <si>
    <t>Doprava ve zdravotnictví</t>
  </si>
  <si>
    <t>Ostatní zdravotnická zařízení a služby pro zdravotnictví</t>
  </si>
  <si>
    <t>Prevence před drogami, alkoholem, nikotinem a jinými závislostmi</t>
  </si>
  <si>
    <t>Prevence HIV/AIDS</t>
  </si>
  <si>
    <t>Pomoc zdravotně postiženým</t>
  </si>
  <si>
    <t>Národní program zdraví</t>
  </si>
  <si>
    <t>Programy paliativní péče</t>
  </si>
  <si>
    <t>Ostatní speciální zdravotnická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</si>
  <si>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</si>
  <si>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</si>
  <si>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</si>
  <si>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</si>
  <si>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</si>
  <si>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</si>
  <si>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</si>
  <si>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Ostatní činnost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</si>
  <si>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</si>
  <si>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</si>
  <si>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</si>
  <si>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</si>
  <si>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</si>
  <si>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</si>
  <si>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</si>
  <si>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</si>
  <si>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</si>
  <si>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</si>
  <si>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Územní plánování</t>
  </si>
  <si>
    <t>Územní rozvoj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</si>
  <si>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</si>
  <si>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</si>
  <si>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</si>
  <si>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</si>
  <si>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</si>
  <si>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</si>
  <si>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</si>
  <si>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</si>
  <si>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</si>
  <si>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Změny technologií vytápění</t>
  </si>
  <si>
    <t>Opatření ke snižování produkce skleníkových plynů a plynů poškozujících ozónovou vrstvu</t>
  </si>
  <si>
    <t>Změny výrobních technologií za účelem výrazného odstranění emisí</t>
  </si>
  <si>
    <t>Monitoring ochrany ovzduší</t>
  </si>
  <si>
    <t>Ostatní činnosti k ochraně ovzduší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</si>
  <si>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</si>
  <si>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</si>
  <si>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</si>
  <si>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</si>
  <si>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</si>
  <si>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</si>
  <si>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Prevence vzniku odpadů</t>
  </si>
  <si>
    <t>Monitoring nakládání s odpady</t>
  </si>
  <si>
    <t>Ostatní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</si>
  <si>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</si>
  <si>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</si>
  <si>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</si>
  <si>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</si>
  <si>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</si>
  <si>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Ochrana druhů a stanovišť</t>
  </si>
  <si>
    <t>Chráněné části přírody</t>
  </si>
  <si>
    <t>Rekultivace půdy v důsledku těžební a důlní činnosti, po skládkách odpadů apod.</t>
  </si>
  <si>
    <t>Protierozní, protilavinová a protipožární ochrana</t>
  </si>
  <si>
    <t>Péče o vzhled obcí a veřejnou zeleň</t>
  </si>
  <si>
    <t>Ostatní činnosti k ochraně přírody a krajiny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</si>
  <si>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</si>
  <si>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</si>
  <si>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</si>
  <si>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</si>
  <si>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</si>
  <si>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Ostatní správa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</si>
  <si>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</si>
  <si>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</si>
  <si>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</si>
  <si>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</si>
  <si>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</si>
  <si>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</si>
  <si>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Ekologická výchova a osvěta</t>
  </si>
  <si>
    <t>Ekologie v dopravě</t>
  </si>
  <si>
    <t>Ostatní ekologické záležitosti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</si>
  <si>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</si>
  <si>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</si>
  <si>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</si>
  <si>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</si>
  <si>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</si>
  <si>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</si>
  <si>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</si>
  <si>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</si>
  <si>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</si>
  <si>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</si>
  <si>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</si>
  <si>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</si>
  <si>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</si>
  <si>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</si>
  <si>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</si>
  <si>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</si>
  <si>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</si>
  <si>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</si>
  <si>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</si>
  <si>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</si>
  <si>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</si>
  <si>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</si>
  <si>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</si>
  <si>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</si>
  <si>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</si>
  <si>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</si>
  <si>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</si>
  <si>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</si>
  <si>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</si>
  <si>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</si>
  <si>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</si>
  <si>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</si>
  <si>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</si>
  <si>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</si>
  <si>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</si>
  <si>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</si>
  <si>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</si>
  <si>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Ostatní dávky sociální pomoci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</si>
  <si>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</si>
  <si>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</si>
  <si>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</si>
  <si>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</si>
  <si>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</si>
  <si>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</si>
  <si>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zvláštní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</si>
  <si>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</si>
  <si>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</si>
  <si>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</si>
  <si>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</si>
  <si>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</si>
  <si>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</si>
  <si>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</si>
  <si>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</si>
  <si>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</si>
  <si>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</si>
  <si>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</si>
  <si>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</si>
  <si>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</si>
  <si>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</si>
  <si>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</si>
  <si>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</si>
  <si>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</si>
  <si>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</si>
  <si>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</si>
  <si>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</si>
  <si>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</si>
  <si>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</si>
  <si>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</si>
  <si>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</si>
  <si>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</si>
  <si>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Pečovatelská služba pro rodinu a děti</t>
  </si>
  <si>
    <t>Ostatní sociální péče a pomoc rodině a manželství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</si>
  <si>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</si>
  <si>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</si>
  <si>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</si>
  <si>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Sociální rehabilitace</t>
  </si>
  <si>
    <t>Centra sociálně rehabilitačních služeb</t>
  </si>
  <si>
    <t>Ostatní sociální péče a pomoc ostatním skupinám fyzických osob</t>
  </si>
  <si>
    <t>Domovy pro seniory</t>
  </si>
  <si>
    <t>Osobní asistence, pečovatelská služba a podpora samostatného bydlení</t>
  </si>
  <si>
    <t>Tísňová péče</t>
  </si>
  <si>
    <t>Průvodcovské a předčitatelské služby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</si>
  <si>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</si>
  <si>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</si>
  <si>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</si>
  <si>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</si>
  <si>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Sociální služby poskytované ve zdravotnických zařízeních ústavní péče</t>
  </si>
  <si>
    <t>Ostatní služby a činnosti v oblasti sociální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</si>
  <si>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</si>
  <si>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</si>
  <si>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</si>
  <si>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</si>
  <si>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</si>
  <si>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</si>
  <si>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</si>
  <si>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</si>
  <si>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</si>
  <si>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</si>
  <si>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</si>
  <si>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</si>
  <si>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</si>
  <si>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</si>
  <si>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</si>
  <si>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</si>
  <si>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</si>
  <si>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</si>
  <si>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</si>
  <si>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</si>
  <si>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</si>
  <si>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</si>
  <si>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</si>
  <si>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</si>
  <si>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</si>
  <si>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</si>
  <si>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</si>
  <si>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</si>
  <si>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</si>
  <si>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</si>
  <si>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</si>
  <si>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</si>
  <si>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Ochrana obyvatelstva</t>
  </si>
  <si>
    <t>Krizová opatření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</si>
  <si>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</si>
  <si>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</si>
  <si>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</si>
  <si>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</si>
  <si>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</si>
  <si>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</si>
  <si>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</si>
  <si>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Ostatní správa v oblasti krizového řízení</t>
  </si>
  <si>
    <t>Podpora krizového řízení a nouzového plánování</t>
  </si>
  <si>
    <t>Záležitosti krizového řízení jinde nezařazené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</si>
  <si>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</si>
  <si>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</si>
  <si>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</si>
  <si>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</si>
  <si>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</si>
  <si>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Bezpečnost a veřejný pořádek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</si>
  <si>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</si>
  <si>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</si>
  <si>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</si>
  <si>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</si>
  <si>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</si>
  <si>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</si>
  <si>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</si>
  <si>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</si>
  <si>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</si>
  <si>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</si>
  <si>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</si>
  <si>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</si>
  <si>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</si>
  <si>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</si>
  <si>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</si>
  <si>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</si>
  <si>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</si>
  <si>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</si>
  <si>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</si>
  <si>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</si>
  <si>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</si>
  <si>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</si>
  <si>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Požární ochrana - profesionální část</t>
  </si>
  <si>
    <t>Požární ochrana - dobrovolná část</t>
  </si>
  <si>
    <t>Vzdělávací a technická zařízení požární ochrany</t>
  </si>
  <si>
    <t>Ostatní záležitosti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</si>
  <si>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</si>
  <si>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</si>
  <si>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</si>
  <si>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</si>
  <si>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</si>
  <si>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</si>
  <si>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</si>
  <si>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</si>
  <si>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</si>
  <si>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</si>
  <si>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</si>
  <si>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Zastupitelstva krajů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</si>
  <si>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</si>
  <si>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</si>
  <si>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</si>
  <si>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</si>
  <si>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</si>
  <si>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</si>
  <si>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</si>
  <si>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</si>
  <si>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paragrafech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</si>
  <si>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</si>
  <si>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</si>
  <si>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</si>
  <si>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</si>
  <si>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</si>
  <si>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</si>
  <si>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</si>
  <si>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stálé mise ČR v zahraničí</t>
  </si>
  <si>
    <t>Ostatní účast v mezinárodních vládních organizacích</t>
  </si>
  <si>
    <t>Zahraniční služba a záležitosti jinde nezařazené</t>
  </si>
  <si>
    <t>Činnost místní správy</t>
  </si>
  <si>
    <t>Činnost regionální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</si>
  <si>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</si>
  <si>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</si>
  <si>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</si>
  <si>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</si>
  <si>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</si>
  <si>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</si>
  <si>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</si>
  <si>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Mezinárodní spolupráce jinde nezařazená</t>
  </si>
  <si>
    <t>Humanitární zahraniční pomoc poskytovaná prostřednictvím mezinárodních organizací</t>
  </si>
  <si>
    <t>Ostatní zahraniční pomoc</t>
  </si>
  <si>
    <t>Obecné příjmy a výdaje z finančních operací</t>
  </si>
  <si>
    <t>Pojištění funkčně nespecifikované</t>
  </si>
  <si>
    <t>Převody vlastním fondům v rozpočtech územní úrovně</t>
  </si>
  <si>
    <t>Soudní a mimosoudní rehabilitace</t>
  </si>
  <si>
    <t>Ostatní finanční operace</t>
  </si>
  <si>
    <t>Transfery všeobecné povahy jiným úrovním vlády</t>
  </si>
  <si>
    <t>Finanční vypořádání</t>
  </si>
  <si>
    <t>Ostatní činnosti jinde nezařazené</t>
  </si>
  <si>
    <t>Paragraf</t>
  </si>
  <si>
    <t>Položka</t>
  </si>
  <si>
    <t>ÚZ</t>
  </si>
  <si>
    <t>Příjmy</t>
  </si>
  <si>
    <t>Výdaje</t>
  </si>
  <si>
    <t>Vlastní popis - nepovinný</t>
  </si>
  <si>
    <t>Paragraf popis</t>
  </si>
  <si>
    <t>Položka popis</t>
  </si>
  <si>
    <t>Popis do Fenixu</t>
  </si>
  <si>
    <t>CELKEM</t>
  </si>
  <si>
    <t>Su</t>
  </si>
  <si>
    <t>Au</t>
  </si>
  <si>
    <t>Uz</t>
  </si>
  <si>
    <t>Np</t>
  </si>
  <si>
    <t>Or</t>
  </si>
  <si>
    <t xml:space="preserve">Ka </t>
  </si>
  <si>
    <t>Od</t>
  </si>
  <si>
    <t>Pa</t>
  </si>
  <si>
    <t>Sp</t>
  </si>
  <si>
    <t>Po</t>
  </si>
  <si>
    <t>Zj</t>
  </si>
  <si>
    <t>Změna</t>
  </si>
  <si>
    <t>Textová položka</t>
  </si>
  <si>
    <t>§ + Pol</t>
  </si>
  <si>
    <t>Vlastní popis</t>
  </si>
  <si>
    <t>Popis</t>
  </si>
  <si>
    <t>Rozpočtové opatření číslo</t>
  </si>
  <si>
    <t>Změna příjmů</t>
  </si>
  <si>
    <t>Změna výdajů</t>
  </si>
  <si>
    <t>Schváleno starostou:</t>
  </si>
  <si>
    <t>Vyvěšeno:</t>
  </si>
  <si>
    <t>MU</t>
  </si>
  <si>
    <t>starosta</t>
  </si>
  <si>
    <t>Obec Borovnice</t>
  </si>
  <si>
    <t>IČ: 00599301</t>
  </si>
  <si>
    <t>Eduard Holeš</t>
  </si>
  <si>
    <t>Sociální pomoc osobám v hmotné nouzi a občanům sociálně nepř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</si>
</sst>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ourier New"/>
      <family val="3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4" fontId="0" fillId="2" borderId="1" xfId="0" applyNumberFormat="1" applyFill="1" applyBorder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49" fontId="0" fillId="2" borderId="1" xfId="0" applyNumberFormat="1" applyFill="1" applyBorder="1" applyAlignment="1" applyProtection="1">
      <alignment horizontal="center"/>
      <protection locked="0" hidden="1"/>
    </xf>
    <xf numFmtId="0" fontId="3" fillId="0" borderId="0" xfId="0" applyFont="1" applyProtection="1">
      <protection hidden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0" fillId="0" borderId="0" xfId="0" pivotButton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1">
    <dxf>
      <protection locked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ra Tomanová" refreshedDate="46046.81655625" createdVersion="4" refreshedVersion="6" minRefreshableVersion="3" recordCount="50" xr:uid="{00000000-000A-0000-FFFF-FFFF07000000}">
  <cacheSource type="worksheet">
    <worksheetSource ref="A1:K51" sheet="RO x Změna rozpisu"/>
  </cacheSource>
  <cacheFields count="11">
    <cacheField name="Příjmy" numFmtId="4">
      <sharedItems containsString="0" containsBlank="1" containsNumber="1" containsInteger="1" minValue="6500" maxValue="152023"/>
    </cacheField>
    <cacheField name="Výdaje" numFmtId="4">
      <sharedItems containsString="0" containsBlank="1" containsNumber="1" containsInteger="1" minValue="10000" maxValue="54000"/>
    </cacheField>
    <cacheField name="Paragraf" numFmtId="0">
      <sharedItems containsString="0" containsBlank="1" containsNumber="1" containsInteger="1" minValue="3639" maxValue="6320"/>
    </cacheField>
    <cacheField name="Položka" numFmtId="0">
      <sharedItems containsString="0" containsBlank="1" containsNumber="1" containsInteger="1" minValue="2132" maxValue="5223"/>
    </cacheField>
    <cacheField name="ÚZ" numFmtId="0">
      <sharedItems containsString="0" containsBlank="1" containsNumber="1" containsInteger="1" minValue="14022" maxValue="29014"/>
    </cacheField>
    <cacheField name="Vlastní popis - nepovinný" numFmtId="49">
      <sharedItems containsNonDate="0" containsString="0" containsBlank="1"/>
    </cacheField>
    <cacheField name="Paragraf popis" numFmtId="0">
      <sharedItems/>
    </cacheField>
    <cacheField name="Položka popis" numFmtId="0">
      <sharedItems/>
    </cacheField>
    <cacheField name="Popis do Fenixu" numFmtId="0">
      <sharedItems/>
    </cacheField>
    <cacheField name="Paragraf popis2" numFmtId="0">
      <sharedItems count="54">
        <s v="Využívání a zneškodňování komunálních odpadů"/>
        <s v="Pojištění funkčně nespecifikované"/>
        <s v="Sociální pomoc osobám v hmotné nouzi a občanům sociálně nepř"/>
        <s v="Komunální služby a územní rozvoj jinde nezařazené"/>
        <s v="Ostatní neinvestiční přijaté transfery ze státního rozpočtu"/>
        <s v=""/>
        <s v="Bytové hospodářství" u="1"/>
        <s v="Příjem ze správních poplatků" u="1"/>
        <s v="Činnosti registrovaných církví a náboženských společností" u="1"/>
        <s v="Neinvestiční přijaté transfery od krajů" u="1"/>
        <s v="Změny stavu krátkodobých prostředků na bankovních účtech kro" u="1"/>
        <s v="Požární ochrana - dobrovolná část" u="1"/>
        <s v="Příjem z prodeje zboží (již nakoupeného za účelem prodeje)" u="1"/>
        <s v="Příjem z daně z příjmů fyzických osob placené poplatníky" u="1"/>
        <s v="Ostatní finanční operace" u="1"/>
        <s v="Příjem z daně z přidané hodnoty" u="1"/>
        <s v="Příjem z daně z příjmů fyzických osob vybírané srážkou podle" u="1"/>
        <s v="Využití volného času dětí a mládeže" u="1"/>
        <s v="Rozhlas a televize" u="1"/>
        <s v="Příjem z poplatku za obecní systém odpadového hospodářství a" u="1"/>
        <s v="Základní školy" u="1"/>
        <s v="Ostatní zájmová činnost a rekreace" u="1"/>
        <s v="Příjem z poplatku za vypouštění odpadních vod do vod povrcho" u="1"/>
        <s v="Sběr a svoz ostatních odpadů jiných než nebezpečných a komun" u="1"/>
        <s v="Sportovní zařízení ve vlastnictví obce" u="1"/>
        <s v="Krizová opatření" u="1"/>
        <s v="Podpora ostatních produkčních činností" u="1"/>
        <s v="Příjem z poplatku z pobytu" u="1"/>
        <s v="Územní plánování" u="1"/>
        <s v="Příjem z daně z hazardních her s výjimkou technických her ne" u="1"/>
        <s v="Příjem z daně z příjmů právnických osob v případech, kdy pop" u="1"/>
        <s v="Úpravy drobných vodních toků" u="1"/>
        <s v="Příjem z daně z příjmů právnických osob v případech, kdy poplatníkem je obec, s výjimkou daně vybírané srážkou podle zvláštní sazby daně" u="1"/>
        <s v="Hospice" u="1"/>
        <s v="Odvádění a čistění odpadních vod a nakládání s kaly" u="1"/>
        <s v="Zastupitelstva obcí" u="1"/>
        <s v="Ostatní záležitosti kultury, církví a sdělovacích prostředků" u="1"/>
        <s v="Neinvestiční přijaté transfery z všeobecné pokladní správy s" u="1"/>
        <s v="Příjem z daně z příjmů právnických osob" u="1"/>
        <s v="Příjem z daně z příjmů fyzických osob placené plátci" u="1"/>
        <s v="Volby do Parlamentu ČR" u="1"/>
        <s v="Ostatní sportovní činnost" u="1"/>
        <s v="Mateřské školy pro děti se speciálními vzdělávacími potřebam" u="1"/>
        <s v="Volby do zastupitelstev územních samosprávných celků" u="1"/>
        <s v="Příjem z daně z technických her neprovozovaných prostřednict" u="1"/>
        <s v="Obecné příjmy a výdaje z finančních operací" u="1"/>
        <s v="Pitná voda" u="1"/>
        <s v="Stavby" u="1"/>
        <s v="Sběr a svoz komunálních odpadů" u="1"/>
        <s v="Činnost místní správy" u="1"/>
        <s v="Pořízení, zachování a obnova hodnot místního kulturního, nár" u="1"/>
        <s v="Příjem z daně z hazardních her s výjimkou dílčí daně z techn" u="1"/>
        <s v="Ostatní činnosti související se službami pro fyzické osoby" u="1"/>
        <s v="Vnitřní obchod" u="1"/>
      </sharedItems>
    </cacheField>
    <cacheField name="Vlastní popi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m/>
    <n v="10000"/>
    <n v="3725"/>
    <n v="5169"/>
    <m/>
    <m/>
    <s v="Využívání a zneškodňování komunálních odpadů"/>
    <s v="Nákup ostatních služeb"/>
    <s v="Využívání a zneškodňování komunálních od|Nákup ostatních slu"/>
    <x v="0"/>
    <s v=""/>
  </r>
  <r>
    <m/>
    <n v="16000"/>
    <n v="6320"/>
    <n v="5163"/>
    <m/>
    <m/>
    <s v="Pojištění funkčně nespecifikované"/>
    <s v="Služby peněžních ústavů"/>
    <s v="Pojištění funkčně nespecifikované|Služby peněžních ústavů"/>
    <x v="1"/>
    <s v=""/>
  </r>
  <r>
    <m/>
    <n v="54000"/>
    <n v="4341"/>
    <n v="5223"/>
    <m/>
    <m/>
    <s v="Sociální pomoc osobám v hmotné nouzi a občanům sociálně nepřizpůsobivým"/>
    <s v="Neinvestiční transfery církvím a náboženským společnostem"/>
    <s v="Sociální pomoc osobám v hmotné no|Neinvestiční transfery cír"/>
    <x v="2"/>
    <s v=""/>
  </r>
  <r>
    <n v="6500"/>
    <m/>
    <n v="3639"/>
    <n v="2132"/>
    <m/>
    <m/>
    <s v="Komunální služby a územní rozvoj jinde nezařazené"/>
    <s v="Příjem z pronájmu nebo pachtu ostatních nemovitých věcí a jejich částí"/>
    <s v="Komunální služby a územní|Příjem z pronájmu nebo pachtu osta"/>
    <x v="3"/>
    <s v=""/>
  </r>
  <r>
    <n v="47920"/>
    <m/>
    <m/>
    <n v="4116"/>
    <n v="29014"/>
    <m/>
    <s v=""/>
    <s v="Ostatní neinvestiční přijaté transfery ze státního rozpočtu"/>
    <s v="Ostatní neinvestiční přijaté transfery ze státního rozpočtu"/>
    <x v="4"/>
    <s v=""/>
  </r>
  <r>
    <n v="152023"/>
    <m/>
    <m/>
    <n v="4116"/>
    <n v="14022"/>
    <m/>
    <s v=""/>
    <s v="Ostatní neinvestiční přijaté transfery ze státního rozpočtu"/>
    <s v="Ostatní neinvestiční přijaté transfery ze státního rozpočtu"/>
    <x v="4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  <r>
    <m/>
    <m/>
    <m/>
    <m/>
    <m/>
    <m/>
    <s v=""/>
    <s v=""/>
    <s v=""/>
    <x v="5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ontingenční tabulka 1" cacheId="0" applyNumberFormats="0" applyBorderFormats="0" applyFontFormats="0" applyPatternFormats="0" applyAlignmentFormats="0" applyWidthHeightFormats="1" dataCaption="Hodnoty" grandTotalCaption="CELKEM" updatedVersion="6" minRefreshableVersion="3" useAutoFormatting="1" itemPrintTitles="1" createdVersion="4" indent="0" outline="1" outlineData="1" multipleFieldFilters="0" rowHeaderCaption="Popis">
  <location ref="A12:C19" firstHeaderRow="0" firstDataRow="1" firstDataCol="1"/>
  <pivotFields count="11">
    <pivotField dataField="1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 defaultSubtotal="0">
      <items count="54">
        <item x="5"/>
        <item m="1" x="6"/>
        <item m="1" x="49"/>
        <item m="1" x="8"/>
        <item m="1" x="33"/>
        <item x="3"/>
        <item m="1" x="25"/>
        <item m="1" x="42"/>
        <item m="1" x="9"/>
        <item m="1" x="37"/>
        <item m="1" x="45"/>
        <item m="1" x="34"/>
        <item m="1" x="52"/>
        <item m="1" x="14"/>
        <item x="4"/>
        <item m="1" x="41"/>
        <item m="1" x="21"/>
        <item m="1" x="36"/>
        <item m="1" x="46"/>
        <item m="1" x="26"/>
        <item x="1"/>
        <item m="1" x="50"/>
        <item m="1" x="11"/>
        <item m="1" x="51"/>
        <item m="1" x="29"/>
        <item m="1" x="15"/>
        <item m="1" x="39"/>
        <item m="1" x="13"/>
        <item m="1" x="16"/>
        <item m="1" x="38"/>
        <item m="1" x="30"/>
        <item m="1" x="32"/>
        <item m="1" x="44"/>
        <item m="1" x="27"/>
        <item m="1" x="19"/>
        <item m="1" x="22"/>
        <item m="1" x="12"/>
        <item m="1" x="7"/>
        <item m="1" x="18"/>
        <item m="1" x="48"/>
        <item m="1" x="23"/>
        <item x="2"/>
        <item m="1" x="24"/>
        <item m="1" x="47"/>
        <item m="1" x="31"/>
        <item m="1" x="28"/>
        <item m="1" x="53"/>
        <item m="1" x="40"/>
        <item m="1" x="43"/>
        <item m="1" x="17"/>
        <item x="0"/>
        <item m="1" x="20"/>
        <item m="1" x="35"/>
        <item m="1" x="10"/>
      </items>
    </pivotField>
    <pivotField showAll="0" defaultSubtotal="0"/>
  </pivotFields>
  <rowFields count="1">
    <field x="9"/>
  </rowFields>
  <rowItems count="7">
    <i>
      <x/>
    </i>
    <i>
      <x v="5"/>
    </i>
    <i>
      <x v="14"/>
    </i>
    <i>
      <x v="20"/>
    </i>
    <i>
      <x v="41"/>
    </i>
    <i>
      <x v="50"/>
    </i>
    <i t="grand">
      <x/>
    </i>
  </rowItems>
  <colFields count="1">
    <field x="-2"/>
  </colFields>
  <colItems count="2">
    <i>
      <x/>
    </i>
    <i i="1">
      <x v="1"/>
    </i>
  </colItems>
  <dataFields count="2">
    <dataField name="Změna příjmů" fld="0" baseField="9" baseItem="0" numFmtId="4"/>
    <dataField name="Změna výdajů" fld="1" baseField="0" baseItem="0" numFmtId="4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52"/>
  <sheetViews>
    <sheetView workbookViewId="0">
      <selection activeCell="B5" sqref="B5"/>
    </sheetView>
  </sheetViews>
  <sheetFormatPr defaultColWidth="9.140625" defaultRowHeight="15" x14ac:dyDescent="0.25"/>
  <cols>
    <col min="1" max="2" width="14.5703125" style="2" customWidth="1"/>
    <col min="3" max="5" width="10.85546875" style="2" customWidth="1"/>
    <col min="6" max="6" width="27.5703125" style="2" customWidth="1"/>
    <col min="7" max="9" width="40.5703125" style="2" customWidth="1"/>
    <col min="10" max="11" width="40.5703125" style="2" hidden="1" customWidth="1"/>
    <col min="12" max="17" width="9.140625" style="2" hidden="1" customWidth="1"/>
    <col min="18" max="18" width="62.85546875" style="2" bestFit="1" customWidth="1"/>
    <col min="19" max="16384" width="9.140625" style="2"/>
  </cols>
  <sheetData>
    <row r="1" spans="1:18" x14ac:dyDescent="0.25">
      <c r="A1" s="1" t="s">
        <v>1040</v>
      </c>
      <c r="B1" s="1" t="s">
        <v>1041</v>
      </c>
      <c r="C1" s="1" t="s">
        <v>1037</v>
      </c>
      <c r="D1" s="1" t="s">
        <v>1038</v>
      </c>
      <c r="E1" s="1" t="s">
        <v>1039</v>
      </c>
      <c r="F1" s="1" t="s">
        <v>1042</v>
      </c>
      <c r="G1" s="1" t="s">
        <v>1043</v>
      </c>
      <c r="H1" s="1" t="s">
        <v>1044</v>
      </c>
      <c r="I1" s="1" t="s">
        <v>1045</v>
      </c>
      <c r="J1" s="1" t="s">
        <v>1043</v>
      </c>
      <c r="K1" s="1" t="s">
        <v>1061</v>
      </c>
      <c r="R1" s="1" t="s">
        <v>1060</v>
      </c>
    </row>
    <row r="2" spans="1:18" x14ac:dyDescent="0.25">
      <c r="A2" s="10"/>
      <c r="B2" s="10">
        <v>10000</v>
      </c>
      <c r="C2" s="11">
        <v>3725</v>
      </c>
      <c r="D2" s="11">
        <v>5169</v>
      </c>
      <c r="E2" s="11"/>
      <c r="F2" s="12"/>
      <c r="G2" s="2" t="str">
        <f>IF(C2=0,"",VLOOKUP(C2,Paragrafy!$A$1:$B$999,2,0))</f>
        <v>Využívání a zneškodňování komunálních odpadů</v>
      </c>
      <c r="H2" s="2" t="str">
        <f>IF(A2+B2=0,"",VLOOKUP(D2,Položky!$A$1:$B$999,2,0))</f>
        <v>Nákup ostatních služeb</v>
      </c>
      <c r="I2" s="2" t="str">
        <f t="shared" ref="I2:I33" si="0">IF(A2+B2=0,"",CONCATENATE(K2,LEFT(G2,P2),IF(G2="","","|"),LEFT(H2,Q2)))</f>
        <v>Využívání a zneškodňování komunálních od|Nákup ostatních slu</v>
      </c>
      <c r="J2" s="2" t="str">
        <f t="shared" ref="J2:J8" si="1">IF(G2="",LEFT(H2,60),LEFT(G2,60))</f>
        <v>Využívání a zneškodňování komunálních odpadů</v>
      </c>
      <c r="K2" s="2" t="str">
        <f>IF(F2="","",CONCATENATE(F2,"|"))</f>
        <v/>
      </c>
      <c r="L2" s="2">
        <f>LEN(K2)</f>
        <v>0</v>
      </c>
      <c r="M2" s="2">
        <f>LEN(G2)</f>
        <v>44</v>
      </c>
      <c r="N2" s="2">
        <f>LEN(H2)</f>
        <v>22</v>
      </c>
      <c r="O2" s="2">
        <f>SUM(L2:N2)</f>
        <v>66</v>
      </c>
      <c r="P2" s="2">
        <f>IF(O2&gt;59,CEILING(MIN(M2,M2-(O2-59)*(M2/(M2+N2))),1),M2)</f>
        <v>40</v>
      </c>
      <c r="Q2" s="2">
        <f>59-P2-L2</f>
        <v>19</v>
      </c>
      <c r="R2" s="13" t="str">
        <f>IF(A2+B2=0,"",CONCATENATE(LEFT(G2,29),REPT(" ",30-LEN(LEFT(G2,29))),LEFT(H2,30)))</f>
        <v>Využívání a zneškodňování kom Nákup ostatních služeb</v>
      </c>
    </row>
    <row r="3" spans="1:18" x14ac:dyDescent="0.25">
      <c r="A3" s="10"/>
      <c r="B3" s="10">
        <v>16000</v>
      </c>
      <c r="C3" s="11">
        <v>6320</v>
      </c>
      <c r="D3" s="11">
        <v>5163</v>
      </c>
      <c r="E3" s="11"/>
      <c r="F3" s="12"/>
      <c r="G3" s="2" t="str">
        <f>IF(C3=0,"",VLOOKUP(C3,Paragrafy!$A$1:$B$999,2,0))</f>
        <v>Pojištění funkčně nespecifikované</v>
      </c>
      <c r="H3" s="2" t="str">
        <f>IF(A3+B3=0,"",VLOOKUP(D3,Položky!$A$1:$B$999,2,0))</f>
        <v>Služby peněžních ústavů</v>
      </c>
      <c r="I3" s="2" t="str">
        <f t="shared" si="0"/>
        <v>Pojištění funkčně nespecifikované|Služby peněžních ústavů</v>
      </c>
      <c r="J3" s="2" t="str">
        <f t="shared" si="1"/>
        <v>Pojištění funkčně nespecifikované</v>
      </c>
      <c r="K3" s="2" t="str">
        <f t="shared" ref="K3:K51" si="2">IF(F3="","",CONCATENATE(F3,"|"))</f>
        <v/>
      </c>
      <c r="L3" s="2">
        <f t="shared" ref="L3:L51" si="3">LEN(K3)</f>
        <v>0</v>
      </c>
      <c r="M3" s="2">
        <f t="shared" ref="M3:M51" si="4">LEN(G3)</f>
        <v>33</v>
      </c>
      <c r="N3" s="2">
        <f t="shared" ref="N3:N51" si="5">LEN(H3)</f>
        <v>23</v>
      </c>
      <c r="O3" s="2">
        <f t="shared" ref="O3:O51" si="6">SUM(L3:N3)</f>
        <v>56</v>
      </c>
      <c r="P3" s="2">
        <f t="shared" ref="P3:P51" si="7">IF(O3&gt;59,CEILING(MIN(M3,M3-(O3-59)*(M3/(M3+N3))),1),M3)</f>
        <v>33</v>
      </c>
      <c r="Q3" s="2">
        <f t="shared" ref="Q3:Q51" si="8">59-P3-L3</f>
        <v>26</v>
      </c>
      <c r="R3" s="13" t="str">
        <f t="shared" ref="R3:R51" si="9">IF(A3+B3=0,"",CONCATENATE(LEFT(G3,29),REPT(" ",30-LEN(LEFT(G3,29))),LEFT(H3,30)))</f>
        <v>Pojištění funkčně nespecifiko Služby peněžních ústavů</v>
      </c>
    </row>
    <row r="4" spans="1:18" x14ac:dyDescent="0.25">
      <c r="A4" s="10"/>
      <c r="B4" s="10">
        <v>54000</v>
      </c>
      <c r="C4" s="11">
        <v>4341</v>
      </c>
      <c r="D4" s="11">
        <v>5223</v>
      </c>
      <c r="E4" s="11"/>
      <c r="F4" s="12"/>
      <c r="G4" s="2" t="str">
        <f>IF(C4=0,"",VLOOKUP(C4,Paragrafy!$A$1:$B$999,2,0))</f>
        <v>Sociální pomoc osobám v hmotné nouzi a občanům sociálně nepřizpůsobivým</v>
      </c>
      <c r="H4" s="2" t="str">
        <f>IF(A4+B4=0,"",VLOOKUP(D4,Položky!$A$1:$B$999,2,0))</f>
        <v>Neinvestiční transfery církvím a náboženským společnostem</v>
      </c>
      <c r="I4" s="2" t="str">
        <f t="shared" si="0"/>
        <v>Sociální pomoc osobám v hmotné no|Neinvestiční transfery cír</v>
      </c>
      <c r="J4" s="2" t="str">
        <f t="shared" si="1"/>
        <v>Sociální pomoc osobám v hmotné nouzi a občanům sociálně nepř</v>
      </c>
      <c r="K4" s="2" t="str">
        <f t="shared" si="2"/>
        <v/>
      </c>
      <c r="L4" s="2">
        <f t="shared" si="3"/>
        <v>0</v>
      </c>
      <c r="M4" s="2">
        <f t="shared" si="4"/>
        <v>71</v>
      </c>
      <c r="N4" s="2">
        <f t="shared" si="5"/>
        <v>57</v>
      </c>
      <c r="O4" s="2">
        <f t="shared" si="6"/>
        <v>128</v>
      </c>
      <c r="P4" s="2">
        <f t="shared" si="7"/>
        <v>33</v>
      </c>
      <c r="Q4" s="2">
        <f t="shared" si="8"/>
        <v>26</v>
      </c>
      <c r="R4" s="13" t="str">
        <f t="shared" si="9"/>
        <v>Sociální pomoc osobám v hmotn Neinvestiční transfery církvím</v>
      </c>
    </row>
    <row r="5" spans="1:18" x14ac:dyDescent="0.25">
      <c r="A5" s="10">
        <v>6500</v>
      </c>
      <c r="B5" s="10"/>
      <c r="C5" s="11">
        <v>3639</v>
      </c>
      <c r="D5" s="11">
        <v>2132</v>
      </c>
      <c r="E5" s="11"/>
      <c r="F5" s="12"/>
      <c r="G5" s="2" t="str">
        <f>IF(C5=0,"",VLOOKUP(C5,Paragrafy!$A$1:$B$999,2,0))</f>
        <v>Komunální služby a územní rozvoj jinde nezařazené</v>
      </c>
      <c r="H5" s="2" t="str">
        <f>IF(A5+B5=0,"",VLOOKUP(D5,Položky!$A$1:$B$999,2,0))</f>
        <v>Příjem z pronájmu nebo pachtu ostatních nemovitých věcí a jejich částí</v>
      </c>
      <c r="I5" s="2" t="str">
        <f>IF(A5+B5=0,"",CONCATENATE(K5,LEFT(G5,P5),IF(G5="","","|"),LEFT(H5,Q5)))</f>
        <v>Komunální služby a územní|Příjem z pronájmu nebo pachtu osta</v>
      </c>
      <c r="J5" s="2" t="str">
        <f t="shared" si="1"/>
        <v>Komunální služby a územní rozvoj jinde nezařazené</v>
      </c>
      <c r="K5" s="2" t="str">
        <f t="shared" si="2"/>
        <v/>
      </c>
      <c r="L5" s="2">
        <f t="shared" si="3"/>
        <v>0</v>
      </c>
      <c r="M5" s="2">
        <f t="shared" si="4"/>
        <v>49</v>
      </c>
      <c r="N5" s="2">
        <f t="shared" si="5"/>
        <v>70</v>
      </c>
      <c r="O5" s="2">
        <f t="shared" si="6"/>
        <v>119</v>
      </c>
      <c r="P5" s="2">
        <f t="shared" si="7"/>
        <v>25</v>
      </c>
      <c r="Q5" s="2">
        <f t="shared" si="8"/>
        <v>34</v>
      </c>
      <c r="R5" s="13" t="str">
        <f>IF(A5+B5=0,"",CONCATENATE(LEFT(G5,29),REPT(" ",30-LEN(LEFT(G5,29))),LEFT(H5,30)))</f>
        <v xml:space="preserve">Komunální služby a územní roz Příjem z pronájmu nebo pachtu </v>
      </c>
    </row>
    <row r="6" spans="1:18" x14ac:dyDescent="0.25">
      <c r="A6" s="10">
        <v>47920</v>
      </c>
      <c r="B6" s="10"/>
      <c r="C6" s="11"/>
      <c r="D6" s="11">
        <v>4116</v>
      </c>
      <c r="E6" s="11">
        <v>29014</v>
      </c>
      <c r="F6" s="12"/>
      <c r="G6" s="2" t="str">
        <f>IF(C6=0,"",VLOOKUP(C6,Paragrafy!$A$1:$B$999,2,0))</f>
        <v/>
      </c>
      <c r="H6" s="2" t="str">
        <f>IF(A6+B6=0,"",VLOOKUP(D6,Položky!$A$1:$B$999,2,0))</f>
        <v>Ostatní neinvestiční přijaté transfery ze státního rozpočtu</v>
      </c>
      <c r="I6" s="2" t="str">
        <f t="shared" si="0"/>
        <v>Ostatní neinvestiční přijaté transfery ze státního rozpočtu</v>
      </c>
      <c r="J6" s="2" t="str">
        <f t="shared" si="1"/>
        <v>Ostatní neinvestiční přijaté transfery ze státního rozpočtu</v>
      </c>
      <c r="K6" s="2" t="str">
        <f t="shared" si="2"/>
        <v/>
      </c>
      <c r="L6" s="2">
        <f t="shared" si="3"/>
        <v>0</v>
      </c>
      <c r="M6" s="2">
        <f t="shared" si="4"/>
        <v>0</v>
      </c>
      <c r="N6" s="2">
        <f t="shared" si="5"/>
        <v>59</v>
      </c>
      <c r="O6" s="2">
        <f t="shared" si="6"/>
        <v>59</v>
      </c>
      <c r="P6" s="2">
        <f t="shared" si="7"/>
        <v>0</v>
      </c>
      <c r="Q6" s="2">
        <f t="shared" si="8"/>
        <v>59</v>
      </c>
      <c r="R6" s="13" t="str">
        <f t="shared" si="9"/>
        <v xml:space="preserve">                              Ostatní neinvestiční přijaté t</v>
      </c>
    </row>
    <row r="7" spans="1:18" x14ac:dyDescent="0.25">
      <c r="A7" s="10">
        <v>152023</v>
      </c>
      <c r="B7" s="10"/>
      <c r="C7" s="11"/>
      <c r="D7" s="11">
        <v>4116</v>
      </c>
      <c r="E7" s="11">
        <v>14022</v>
      </c>
      <c r="F7" s="12"/>
      <c r="G7" s="2" t="str">
        <f>IF(C7=0,"",VLOOKUP(C7,Paragrafy!$A$1:$B$999,2,0))</f>
        <v/>
      </c>
      <c r="H7" s="2" t="str">
        <f>IF(A7+B7=0,"",VLOOKUP(D7,Položky!$A$1:$B$999,2,0))</f>
        <v>Ostatní neinvestiční přijaté transfery ze státního rozpočtu</v>
      </c>
      <c r="I7" s="2" t="str">
        <f t="shared" si="0"/>
        <v>Ostatní neinvestiční přijaté transfery ze státního rozpočtu</v>
      </c>
      <c r="J7" s="2" t="str">
        <f t="shared" si="1"/>
        <v>Ostatní neinvestiční přijaté transfery ze státního rozpočtu</v>
      </c>
      <c r="K7" s="2" t="str">
        <f t="shared" si="2"/>
        <v/>
      </c>
      <c r="L7" s="2">
        <f t="shared" si="3"/>
        <v>0</v>
      </c>
      <c r="M7" s="2">
        <f t="shared" si="4"/>
        <v>0</v>
      </c>
      <c r="N7" s="2">
        <f t="shared" si="5"/>
        <v>59</v>
      </c>
      <c r="O7" s="2">
        <f t="shared" si="6"/>
        <v>59</v>
      </c>
      <c r="P7" s="2">
        <f t="shared" si="7"/>
        <v>0</v>
      </c>
      <c r="Q7" s="2">
        <f t="shared" si="8"/>
        <v>59</v>
      </c>
      <c r="R7" s="13" t="str">
        <f t="shared" si="9"/>
        <v xml:space="preserve">                              Ostatní neinvestiční přijaté t</v>
      </c>
    </row>
    <row r="8" spans="1:18" x14ac:dyDescent="0.25">
      <c r="A8" s="10"/>
      <c r="B8" s="10"/>
      <c r="C8" s="11"/>
      <c r="D8" s="11"/>
      <c r="E8" s="11"/>
      <c r="F8" s="12"/>
      <c r="G8" s="2" t="str">
        <f>IF(C8=0,"",VLOOKUP(C8,Paragrafy!$A$1:$B$999,2,0))</f>
        <v/>
      </c>
      <c r="H8" s="2" t="str">
        <f>IF(A8+B8=0,"",VLOOKUP(D8,Položky!$A$1:$B$999,2,0))</f>
        <v/>
      </c>
      <c r="I8" s="2" t="str">
        <f t="shared" si="0"/>
        <v/>
      </c>
      <c r="J8" s="2" t="str">
        <f t="shared" si="1"/>
        <v/>
      </c>
      <c r="K8" s="2" t="str">
        <f t="shared" si="2"/>
        <v/>
      </c>
      <c r="L8" s="2">
        <f t="shared" si="3"/>
        <v>0</v>
      </c>
      <c r="M8" s="2">
        <f t="shared" si="4"/>
        <v>0</v>
      </c>
      <c r="N8" s="2">
        <f t="shared" si="5"/>
        <v>0</v>
      </c>
      <c r="O8" s="2">
        <f t="shared" si="6"/>
        <v>0</v>
      </c>
      <c r="P8" s="2">
        <f t="shared" si="7"/>
        <v>0</v>
      </c>
      <c r="Q8" s="2">
        <f t="shared" si="8"/>
        <v>59</v>
      </c>
      <c r="R8" s="13" t="str">
        <f t="shared" si="9"/>
        <v/>
      </c>
    </row>
    <row r="9" spans="1:18" x14ac:dyDescent="0.25">
      <c r="A9" s="10"/>
      <c r="B9" s="10"/>
      <c r="C9" s="11"/>
      <c r="D9" s="11"/>
      <c r="E9" s="11"/>
      <c r="F9" s="12"/>
      <c r="G9" s="2" t="str">
        <f>IF(C9=0,"",VLOOKUP(C9,Paragrafy!$A$1:$B$999,2,0))</f>
        <v/>
      </c>
      <c r="H9" s="2" t="str">
        <f>IF(A9+B9=0,"",VLOOKUP(D9,Položky!$A$1:$B$999,2,0))</f>
        <v/>
      </c>
      <c r="I9" s="2" t="str">
        <f t="shared" si="0"/>
        <v/>
      </c>
      <c r="J9" s="2" t="str">
        <f>IF(G9="",LEFT(H9,60),LEFT(G9,60))</f>
        <v/>
      </c>
      <c r="K9" s="2" t="str">
        <f t="shared" si="2"/>
        <v/>
      </c>
      <c r="L9" s="2">
        <f t="shared" si="3"/>
        <v>0</v>
      </c>
      <c r="M9" s="2">
        <f t="shared" si="4"/>
        <v>0</v>
      </c>
      <c r="N9" s="2">
        <f t="shared" si="5"/>
        <v>0</v>
      </c>
      <c r="O9" s="2">
        <f t="shared" si="6"/>
        <v>0</v>
      </c>
      <c r="P9" s="2">
        <f t="shared" si="7"/>
        <v>0</v>
      </c>
      <c r="Q9" s="2">
        <f t="shared" si="8"/>
        <v>59</v>
      </c>
      <c r="R9" s="13" t="str">
        <f t="shared" si="9"/>
        <v/>
      </c>
    </row>
    <row r="10" spans="1:18" x14ac:dyDescent="0.25">
      <c r="A10" s="10"/>
      <c r="B10" s="10"/>
      <c r="C10" s="11"/>
      <c r="D10" s="11"/>
      <c r="E10" s="11"/>
      <c r="F10" s="12"/>
      <c r="G10" s="2" t="str">
        <f>IF(C10=0,"",VLOOKUP(C10,Paragrafy!$A$1:$B$999,2,0))</f>
        <v/>
      </c>
      <c r="H10" s="2" t="str">
        <f>IF(A10+B10=0,"",VLOOKUP(D10,Položky!$A$1:$B$999,2,0))</f>
        <v/>
      </c>
      <c r="I10" s="2" t="str">
        <f t="shared" si="0"/>
        <v/>
      </c>
      <c r="J10" s="2" t="str">
        <f t="shared" ref="J10:J51" si="10">IF(G10="",LEFT(H10,60),LEFT(G10,60))</f>
        <v/>
      </c>
      <c r="K10" s="2" t="str">
        <f t="shared" si="2"/>
        <v/>
      </c>
      <c r="L10" s="2">
        <f t="shared" si="3"/>
        <v>0</v>
      </c>
      <c r="M10" s="2">
        <f t="shared" si="4"/>
        <v>0</v>
      </c>
      <c r="N10" s="2">
        <f t="shared" si="5"/>
        <v>0</v>
      </c>
      <c r="O10" s="2">
        <f t="shared" si="6"/>
        <v>0</v>
      </c>
      <c r="P10" s="2">
        <f t="shared" si="7"/>
        <v>0</v>
      </c>
      <c r="Q10" s="2">
        <f t="shared" si="8"/>
        <v>59</v>
      </c>
      <c r="R10" s="13" t="str">
        <f t="shared" si="9"/>
        <v/>
      </c>
    </row>
    <row r="11" spans="1:18" x14ac:dyDescent="0.25">
      <c r="A11" s="10"/>
      <c r="B11" s="10"/>
      <c r="C11" s="11"/>
      <c r="D11" s="11"/>
      <c r="E11" s="11"/>
      <c r="F11" s="12"/>
      <c r="G11" s="2" t="str">
        <f>IF(C11=0,"",VLOOKUP(C11,Paragrafy!$A$1:$B$999,2,0))</f>
        <v/>
      </c>
      <c r="H11" s="2" t="str">
        <f>IF(A11+B11=0,"",VLOOKUP(D11,Položky!$A$1:$B$999,2,0))</f>
        <v/>
      </c>
      <c r="I11" s="2" t="str">
        <f t="shared" si="0"/>
        <v/>
      </c>
      <c r="J11" s="2" t="str">
        <f t="shared" si="10"/>
        <v/>
      </c>
      <c r="K11" s="2" t="str">
        <f t="shared" si="2"/>
        <v/>
      </c>
      <c r="L11" s="2">
        <f t="shared" si="3"/>
        <v>0</v>
      </c>
      <c r="M11" s="2">
        <f t="shared" si="4"/>
        <v>0</v>
      </c>
      <c r="N11" s="2">
        <f t="shared" si="5"/>
        <v>0</v>
      </c>
      <c r="O11" s="2">
        <f t="shared" si="6"/>
        <v>0</v>
      </c>
      <c r="P11" s="2">
        <f t="shared" si="7"/>
        <v>0</v>
      </c>
      <c r="Q11" s="2">
        <f t="shared" si="8"/>
        <v>59</v>
      </c>
      <c r="R11" s="13" t="str">
        <f t="shared" si="9"/>
        <v/>
      </c>
    </row>
    <row r="12" spans="1:18" x14ac:dyDescent="0.25">
      <c r="A12" s="10"/>
      <c r="B12" s="10"/>
      <c r="C12" s="11"/>
      <c r="D12" s="11"/>
      <c r="E12" s="11"/>
      <c r="F12" s="12"/>
      <c r="G12" s="2" t="str">
        <f>IF(C12=0,"",VLOOKUP(C12,Paragrafy!$A$1:$B$999,2,0))</f>
        <v/>
      </c>
      <c r="H12" s="2" t="str">
        <f>IF(A12+B12=0,"",VLOOKUP(D12,Položky!$A$1:$B$999,2,0))</f>
        <v/>
      </c>
      <c r="I12" s="2" t="str">
        <f t="shared" si="0"/>
        <v/>
      </c>
      <c r="J12" s="2" t="str">
        <f t="shared" si="10"/>
        <v/>
      </c>
      <c r="K12" s="2" t="str">
        <f t="shared" si="2"/>
        <v/>
      </c>
      <c r="L12" s="2">
        <f t="shared" si="3"/>
        <v>0</v>
      </c>
      <c r="M12" s="2">
        <f t="shared" si="4"/>
        <v>0</v>
      </c>
      <c r="N12" s="2">
        <f t="shared" si="5"/>
        <v>0</v>
      </c>
      <c r="O12" s="2">
        <f t="shared" si="6"/>
        <v>0</v>
      </c>
      <c r="P12" s="2">
        <f t="shared" si="7"/>
        <v>0</v>
      </c>
      <c r="Q12" s="2">
        <f t="shared" si="8"/>
        <v>59</v>
      </c>
      <c r="R12" s="13" t="str">
        <f t="shared" si="9"/>
        <v/>
      </c>
    </row>
    <row r="13" spans="1:18" x14ac:dyDescent="0.25">
      <c r="A13" s="10"/>
      <c r="B13" s="10"/>
      <c r="C13" s="11"/>
      <c r="D13" s="11"/>
      <c r="E13" s="11"/>
      <c r="F13" s="12"/>
      <c r="G13" s="2" t="str">
        <f>IF(C13=0,"",VLOOKUP(C13,Paragrafy!$A$1:$B$999,2,0))</f>
        <v/>
      </c>
      <c r="H13" s="2" t="str">
        <f>IF(A13+B13=0,"",VLOOKUP(D13,Položky!$A$1:$B$999,2,0))</f>
        <v/>
      </c>
      <c r="I13" s="2" t="str">
        <f t="shared" si="0"/>
        <v/>
      </c>
      <c r="J13" s="2" t="str">
        <f t="shared" si="10"/>
        <v/>
      </c>
      <c r="K13" s="2" t="str">
        <f t="shared" si="2"/>
        <v/>
      </c>
      <c r="L13" s="2">
        <f t="shared" si="3"/>
        <v>0</v>
      </c>
      <c r="M13" s="2">
        <f t="shared" si="4"/>
        <v>0</v>
      </c>
      <c r="N13" s="2">
        <f t="shared" si="5"/>
        <v>0</v>
      </c>
      <c r="O13" s="2">
        <f t="shared" si="6"/>
        <v>0</v>
      </c>
      <c r="P13" s="2">
        <f t="shared" si="7"/>
        <v>0</v>
      </c>
      <c r="Q13" s="2">
        <f t="shared" si="8"/>
        <v>59</v>
      </c>
      <c r="R13" s="13" t="str">
        <f t="shared" si="9"/>
        <v/>
      </c>
    </row>
    <row r="14" spans="1:18" x14ac:dyDescent="0.25">
      <c r="A14" s="10"/>
      <c r="B14" s="10"/>
      <c r="C14" s="11"/>
      <c r="D14" s="11"/>
      <c r="E14" s="11"/>
      <c r="F14" s="12"/>
      <c r="G14" s="2" t="str">
        <f>IF(C14=0,"",VLOOKUP(C14,Paragrafy!$A$1:$B$999,2,0))</f>
        <v/>
      </c>
      <c r="H14" s="2" t="str">
        <f>IF(A14+B14=0,"",VLOOKUP(D14,Položky!$A$1:$B$999,2,0))</f>
        <v/>
      </c>
      <c r="I14" s="2" t="str">
        <f t="shared" si="0"/>
        <v/>
      </c>
      <c r="J14" s="2" t="str">
        <f t="shared" si="10"/>
        <v/>
      </c>
      <c r="K14" s="2" t="str">
        <f t="shared" si="2"/>
        <v/>
      </c>
      <c r="L14" s="2">
        <f t="shared" si="3"/>
        <v>0</v>
      </c>
      <c r="M14" s="2">
        <f t="shared" si="4"/>
        <v>0</v>
      </c>
      <c r="N14" s="2">
        <f t="shared" si="5"/>
        <v>0</v>
      </c>
      <c r="O14" s="2">
        <f t="shared" si="6"/>
        <v>0</v>
      </c>
      <c r="P14" s="2">
        <f t="shared" si="7"/>
        <v>0</v>
      </c>
      <c r="Q14" s="2">
        <f t="shared" si="8"/>
        <v>59</v>
      </c>
      <c r="R14" s="13" t="str">
        <f t="shared" si="9"/>
        <v/>
      </c>
    </row>
    <row r="15" spans="1:18" x14ac:dyDescent="0.25">
      <c r="A15" s="10"/>
      <c r="B15" s="10"/>
      <c r="C15" s="11"/>
      <c r="D15" s="11"/>
      <c r="E15" s="11"/>
      <c r="F15" s="12"/>
      <c r="G15" s="2" t="str">
        <f>IF(C15=0,"",VLOOKUP(C15,Paragrafy!$A$1:$B$999,2,0))</f>
        <v/>
      </c>
      <c r="H15" s="2" t="str">
        <f>IF(A15+B15=0,"",VLOOKUP(D15,Položky!$A$1:$B$999,2,0))</f>
        <v/>
      </c>
      <c r="I15" s="2" t="str">
        <f t="shared" si="0"/>
        <v/>
      </c>
      <c r="J15" s="2" t="str">
        <f t="shared" si="10"/>
        <v/>
      </c>
      <c r="K15" s="2" t="str">
        <f t="shared" si="2"/>
        <v/>
      </c>
      <c r="L15" s="2">
        <f t="shared" si="3"/>
        <v>0</v>
      </c>
      <c r="M15" s="2">
        <f t="shared" si="4"/>
        <v>0</v>
      </c>
      <c r="N15" s="2">
        <f t="shared" si="5"/>
        <v>0</v>
      </c>
      <c r="O15" s="2">
        <f t="shared" si="6"/>
        <v>0</v>
      </c>
      <c r="P15" s="2">
        <f t="shared" si="7"/>
        <v>0</v>
      </c>
      <c r="Q15" s="2">
        <f t="shared" si="8"/>
        <v>59</v>
      </c>
      <c r="R15" s="13" t="str">
        <f t="shared" si="9"/>
        <v/>
      </c>
    </row>
    <row r="16" spans="1:18" x14ac:dyDescent="0.25">
      <c r="A16" s="10"/>
      <c r="B16" s="10"/>
      <c r="C16" s="11"/>
      <c r="D16" s="11"/>
      <c r="E16" s="11"/>
      <c r="F16" s="12"/>
      <c r="G16" s="2" t="str">
        <f>IF(C16=0,"",VLOOKUP(C16,Paragrafy!$A$1:$B$999,2,0))</f>
        <v/>
      </c>
      <c r="H16" s="2" t="str">
        <f>IF(A16+B16=0,"",VLOOKUP(D16,Položky!$A$1:$B$999,2,0))</f>
        <v/>
      </c>
      <c r="I16" s="2" t="str">
        <f t="shared" si="0"/>
        <v/>
      </c>
      <c r="J16" s="2" t="str">
        <f t="shared" si="10"/>
        <v/>
      </c>
      <c r="K16" s="2" t="str">
        <f t="shared" si="2"/>
        <v/>
      </c>
      <c r="L16" s="2">
        <f t="shared" si="3"/>
        <v>0</v>
      </c>
      <c r="M16" s="2">
        <f t="shared" si="4"/>
        <v>0</v>
      </c>
      <c r="N16" s="2">
        <f t="shared" si="5"/>
        <v>0</v>
      </c>
      <c r="O16" s="2">
        <f t="shared" si="6"/>
        <v>0</v>
      </c>
      <c r="P16" s="2">
        <f t="shared" si="7"/>
        <v>0</v>
      </c>
      <c r="Q16" s="2">
        <f t="shared" si="8"/>
        <v>59</v>
      </c>
      <c r="R16" s="13" t="str">
        <f t="shared" si="9"/>
        <v/>
      </c>
    </row>
    <row r="17" spans="1:18" x14ac:dyDescent="0.25">
      <c r="A17" s="10"/>
      <c r="B17" s="10"/>
      <c r="C17" s="11"/>
      <c r="D17" s="11"/>
      <c r="E17" s="11"/>
      <c r="F17" s="12"/>
      <c r="G17" s="2" t="str">
        <f>IF(C17=0,"",VLOOKUP(C17,Paragrafy!$A$1:$B$999,2,0))</f>
        <v/>
      </c>
      <c r="H17" s="2" t="str">
        <f>IF(A17+B17=0,"",VLOOKUP(D17,Položky!$A$1:$B$999,2,0))</f>
        <v/>
      </c>
      <c r="I17" s="2" t="str">
        <f t="shared" si="0"/>
        <v/>
      </c>
      <c r="J17" s="2" t="str">
        <f t="shared" si="10"/>
        <v/>
      </c>
      <c r="K17" s="2" t="str">
        <f t="shared" si="2"/>
        <v/>
      </c>
      <c r="L17" s="2">
        <f t="shared" si="3"/>
        <v>0</v>
      </c>
      <c r="M17" s="2">
        <f t="shared" si="4"/>
        <v>0</v>
      </c>
      <c r="N17" s="2">
        <f t="shared" si="5"/>
        <v>0</v>
      </c>
      <c r="O17" s="2">
        <f t="shared" si="6"/>
        <v>0</v>
      </c>
      <c r="P17" s="2">
        <f t="shared" si="7"/>
        <v>0</v>
      </c>
      <c r="Q17" s="2">
        <f t="shared" si="8"/>
        <v>59</v>
      </c>
      <c r="R17" s="13" t="str">
        <f t="shared" si="9"/>
        <v/>
      </c>
    </row>
    <row r="18" spans="1:18" x14ac:dyDescent="0.25">
      <c r="A18" s="10"/>
      <c r="B18" s="10"/>
      <c r="C18" s="11"/>
      <c r="D18" s="11"/>
      <c r="E18" s="11"/>
      <c r="F18" s="12"/>
      <c r="G18" s="2" t="str">
        <f>IF(C18=0,"",VLOOKUP(C18,Paragrafy!$A$1:$B$999,2,0))</f>
        <v/>
      </c>
      <c r="H18" s="2" t="str">
        <f>IF(A18+B18=0,"",VLOOKUP(D18,Položky!$A$1:$B$999,2,0))</f>
        <v/>
      </c>
      <c r="I18" s="2" t="str">
        <f t="shared" si="0"/>
        <v/>
      </c>
      <c r="J18" s="2" t="str">
        <f t="shared" si="10"/>
        <v/>
      </c>
      <c r="K18" s="2" t="str">
        <f t="shared" si="2"/>
        <v/>
      </c>
      <c r="L18" s="2">
        <f t="shared" si="3"/>
        <v>0</v>
      </c>
      <c r="M18" s="2">
        <f t="shared" si="4"/>
        <v>0</v>
      </c>
      <c r="N18" s="2">
        <f t="shared" si="5"/>
        <v>0</v>
      </c>
      <c r="O18" s="2">
        <f t="shared" si="6"/>
        <v>0</v>
      </c>
      <c r="P18" s="2">
        <f t="shared" si="7"/>
        <v>0</v>
      </c>
      <c r="Q18" s="2">
        <f t="shared" si="8"/>
        <v>59</v>
      </c>
      <c r="R18" s="13" t="str">
        <f t="shared" si="9"/>
        <v/>
      </c>
    </row>
    <row r="19" spans="1:18" x14ac:dyDescent="0.25">
      <c r="A19" s="10"/>
      <c r="B19" s="10"/>
      <c r="C19" s="11"/>
      <c r="D19" s="11"/>
      <c r="E19" s="11"/>
      <c r="F19" s="12"/>
      <c r="G19" s="2" t="str">
        <f>IF(C19=0,"",VLOOKUP(C19,Paragrafy!$A$1:$B$999,2,0))</f>
        <v/>
      </c>
      <c r="H19" s="2" t="str">
        <f>IF(A19+B19=0,"",VLOOKUP(D19,Položky!$A$1:$B$999,2,0))</f>
        <v/>
      </c>
      <c r="I19" s="2" t="str">
        <f t="shared" si="0"/>
        <v/>
      </c>
      <c r="J19" s="2" t="str">
        <f t="shared" si="10"/>
        <v/>
      </c>
      <c r="K19" s="2" t="str">
        <f t="shared" si="2"/>
        <v/>
      </c>
      <c r="L19" s="2">
        <f t="shared" si="3"/>
        <v>0</v>
      </c>
      <c r="M19" s="2">
        <f t="shared" si="4"/>
        <v>0</v>
      </c>
      <c r="N19" s="2">
        <f t="shared" si="5"/>
        <v>0</v>
      </c>
      <c r="O19" s="2">
        <f t="shared" si="6"/>
        <v>0</v>
      </c>
      <c r="P19" s="2">
        <f t="shared" si="7"/>
        <v>0</v>
      </c>
      <c r="Q19" s="2">
        <f t="shared" si="8"/>
        <v>59</v>
      </c>
      <c r="R19" s="13" t="str">
        <f t="shared" si="9"/>
        <v/>
      </c>
    </row>
    <row r="20" spans="1:18" x14ac:dyDescent="0.25">
      <c r="A20" s="10"/>
      <c r="B20" s="10"/>
      <c r="C20" s="11"/>
      <c r="D20" s="11"/>
      <c r="E20" s="11"/>
      <c r="F20" s="12"/>
      <c r="G20" s="2" t="str">
        <f>IF(C20=0,"",VLOOKUP(C20,Paragrafy!$A$1:$B$999,2,0))</f>
        <v/>
      </c>
      <c r="H20" s="2" t="str">
        <f>IF(A20+B20=0,"",VLOOKUP(D20,Položky!$A$1:$B$999,2,0))</f>
        <v/>
      </c>
      <c r="I20" s="2" t="str">
        <f t="shared" si="0"/>
        <v/>
      </c>
      <c r="J20" s="2" t="str">
        <f t="shared" si="10"/>
        <v/>
      </c>
      <c r="K20" s="2" t="str">
        <f t="shared" si="2"/>
        <v/>
      </c>
      <c r="L20" s="2">
        <f t="shared" si="3"/>
        <v>0</v>
      </c>
      <c r="M20" s="2">
        <f t="shared" si="4"/>
        <v>0</v>
      </c>
      <c r="N20" s="2">
        <f t="shared" si="5"/>
        <v>0</v>
      </c>
      <c r="O20" s="2">
        <f t="shared" si="6"/>
        <v>0</v>
      </c>
      <c r="P20" s="2">
        <f t="shared" si="7"/>
        <v>0</v>
      </c>
      <c r="Q20" s="2">
        <f t="shared" si="8"/>
        <v>59</v>
      </c>
      <c r="R20" s="13" t="str">
        <f t="shared" si="9"/>
        <v/>
      </c>
    </row>
    <row r="21" spans="1:18" x14ac:dyDescent="0.25">
      <c r="A21" s="10"/>
      <c r="B21" s="10"/>
      <c r="C21" s="11"/>
      <c r="D21" s="11"/>
      <c r="E21" s="11"/>
      <c r="F21" s="12"/>
      <c r="G21" s="2" t="str">
        <f>IF(C21=0,"",VLOOKUP(C21,Paragrafy!$A$1:$B$999,2,0))</f>
        <v/>
      </c>
      <c r="H21" s="2" t="str">
        <f>IF(A21+B21=0,"",VLOOKUP(D21,Položky!$A$1:$B$999,2,0))</f>
        <v/>
      </c>
      <c r="I21" s="2" t="str">
        <f t="shared" si="0"/>
        <v/>
      </c>
      <c r="J21" s="2" t="str">
        <f t="shared" si="10"/>
        <v/>
      </c>
      <c r="K21" s="2" t="str">
        <f t="shared" si="2"/>
        <v/>
      </c>
      <c r="L21" s="2">
        <f t="shared" si="3"/>
        <v>0</v>
      </c>
      <c r="M21" s="2">
        <f t="shared" si="4"/>
        <v>0</v>
      </c>
      <c r="N21" s="2">
        <f t="shared" si="5"/>
        <v>0</v>
      </c>
      <c r="O21" s="2">
        <f t="shared" si="6"/>
        <v>0</v>
      </c>
      <c r="P21" s="2">
        <f t="shared" si="7"/>
        <v>0</v>
      </c>
      <c r="Q21" s="2">
        <f t="shared" si="8"/>
        <v>59</v>
      </c>
      <c r="R21" s="13" t="str">
        <f t="shared" si="9"/>
        <v/>
      </c>
    </row>
    <row r="22" spans="1:18" x14ac:dyDescent="0.25">
      <c r="A22" s="10"/>
      <c r="B22" s="10"/>
      <c r="C22" s="11"/>
      <c r="D22" s="11"/>
      <c r="E22" s="11"/>
      <c r="F22" s="12"/>
      <c r="G22" s="2" t="str">
        <f>IF(C22=0,"",VLOOKUP(C22,Paragrafy!$A$1:$B$999,2,0))</f>
        <v/>
      </c>
      <c r="H22" s="2" t="str">
        <f>IF(A22+B22=0,"",VLOOKUP(D22,Položky!$A$1:$B$999,2,0))</f>
        <v/>
      </c>
      <c r="I22" s="2" t="str">
        <f t="shared" si="0"/>
        <v/>
      </c>
      <c r="J22" s="2" t="str">
        <f t="shared" si="10"/>
        <v/>
      </c>
      <c r="K22" s="2" t="str">
        <f t="shared" si="2"/>
        <v/>
      </c>
      <c r="L22" s="2">
        <f t="shared" si="3"/>
        <v>0</v>
      </c>
      <c r="M22" s="2">
        <f t="shared" si="4"/>
        <v>0</v>
      </c>
      <c r="N22" s="2">
        <f t="shared" si="5"/>
        <v>0</v>
      </c>
      <c r="O22" s="2">
        <f t="shared" si="6"/>
        <v>0</v>
      </c>
      <c r="P22" s="2">
        <f t="shared" si="7"/>
        <v>0</v>
      </c>
      <c r="Q22" s="2">
        <f t="shared" si="8"/>
        <v>59</v>
      </c>
      <c r="R22" s="13" t="str">
        <f t="shared" si="9"/>
        <v/>
      </c>
    </row>
    <row r="23" spans="1:18" x14ac:dyDescent="0.25">
      <c r="A23" s="10"/>
      <c r="B23" s="10"/>
      <c r="C23" s="11"/>
      <c r="D23" s="11"/>
      <c r="E23" s="11"/>
      <c r="F23" s="12"/>
      <c r="G23" s="2" t="str">
        <f>IF(C23=0,"",VLOOKUP(C23,Paragrafy!$A$1:$B$999,2,0))</f>
        <v/>
      </c>
      <c r="H23" s="2" t="str">
        <f>IF(A23+B23=0,"",VLOOKUP(D23,Položky!$A$1:$B$999,2,0))</f>
        <v/>
      </c>
      <c r="I23" s="2" t="str">
        <f t="shared" si="0"/>
        <v/>
      </c>
      <c r="J23" s="2" t="str">
        <f t="shared" si="10"/>
        <v/>
      </c>
      <c r="K23" s="2" t="str">
        <f t="shared" si="2"/>
        <v/>
      </c>
      <c r="L23" s="2">
        <f t="shared" si="3"/>
        <v>0</v>
      </c>
      <c r="M23" s="2">
        <f t="shared" si="4"/>
        <v>0</v>
      </c>
      <c r="N23" s="2">
        <f t="shared" si="5"/>
        <v>0</v>
      </c>
      <c r="O23" s="2">
        <f t="shared" si="6"/>
        <v>0</v>
      </c>
      <c r="P23" s="2">
        <f t="shared" si="7"/>
        <v>0</v>
      </c>
      <c r="Q23" s="2">
        <f t="shared" si="8"/>
        <v>59</v>
      </c>
      <c r="R23" s="13" t="str">
        <f t="shared" si="9"/>
        <v/>
      </c>
    </row>
    <row r="24" spans="1:18" x14ac:dyDescent="0.25">
      <c r="A24" s="10"/>
      <c r="B24" s="10"/>
      <c r="C24" s="11"/>
      <c r="D24" s="11"/>
      <c r="E24" s="11"/>
      <c r="F24" s="12"/>
      <c r="G24" s="2" t="str">
        <f>IF(C24=0,"",VLOOKUP(C24,Paragrafy!$A$1:$B$999,2,0))</f>
        <v/>
      </c>
      <c r="H24" s="2" t="str">
        <f>IF(A24+B24=0,"",VLOOKUP(D24,Položky!$A$1:$B$999,2,0))</f>
        <v/>
      </c>
      <c r="I24" s="2" t="str">
        <f t="shared" si="0"/>
        <v/>
      </c>
      <c r="J24" s="2" t="str">
        <f t="shared" si="10"/>
        <v/>
      </c>
      <c r="K24" s="2" t="str">
        <f t="shared" si="2"/>
        <v/>
      </c>
      <c r="L24" s="2">
        <f t="shared" si="3"/>
        <v>0</v>
      </c>
      <c r="M24" s="2">
        <f t="shared" si="4"/>
        <v>0</v>
      </c>
      <c r="N24" s="2">
        <f t="shared" si="5"/>
        <v>0</v>
      </c>
      <c r="O24" s="2">
        <f t="shared" si="6"/>
        <v>0</v>
      </c>
      <c r="P24" s="2">
        <f t="shared" si="7"/>
        <v>0</v>
      </c>
      <c r="Q24" s="2">
        <f t="shared" si="8"/>
        <v>59</v>
      </c>
      <c r="R24" s="13" t="str">
        <f t="shared" si="9"/>
        <v/>
      </c>
    </row>
    <row r="25" spans="1:18" x14ac:dyDescent="0.25">
      <c r="A25" s="10"/>
      <c r="B25" s="10"/>
      <c r="C25" s="11"/>
      <c r="D25" s="11"/>
      <c r="E25" s="11"/>
      <c r="F25" s="12"/>
      <c r="G25" s="2" t="str">
        <f>IF(C25=0,"",VLOOKUP(C25,Paragrafy!$A$1:$B$999,2,0))</f>
        <v/>
      </c>
      <c r="H25" s="2" t="str">
        <f>IF(A25+B25=0,"",VLOOKUP(D25,Položky!$A$1:$B$999,2,0))</f>
        <v/>
      </c>
      <c r="I25" s="2" t="str">
        <f t="shared" si="0"/>
        <v/>
      </c>
      <c r="J25" s="2" t="str">
        <f t="shared" si="10"/>
        <v/>
      </c>
      <c r="K25" s="2" t="str">
        <f t="shared" si="2"/>
        <v/>
      </c>
      <c r="L25" s="2">
        <f t="shared" si="3"/>
        <v>0</v>
      </c>
      <c r="M25" s="2">
        <f t="shared" si="4"/>
        <v>0</v>
      </c>
      <c r="N25" s="2">
        <f t="shared" si="5"/>
        <v>0</v>
      </c>
      <c r="O25" s="2">
        <f t="shared" si="6"/>
        <v>0</v>
      </c>
      <c r="P25" s="2">
        <f t="shared" si="7"/>
        <v>0</v>
      </c>
      <c r="Q25" s="2">
        <f t="shared" si="8"/>
        <v>59</v>
      </c>
      <c r="R25" s="13" t="str">
        <f t="shared" si="9"/>
        <v/>
      </c>
    </row>
    <row r="26" spans="1:18" x14ac:dyDescent="0.25">
      <c r="A26" s="10"/>
      <c r="B26" s="10"/>
      <c r="C26" s="11"/>
      <c r="D26" s="11"/>
      <c r="E26" s="11"/>
      <c r="F26" s="12"/>
      <c r="G26" s="2" t="str">
        <f>IF(C26=0,"",VLOOKUP(C26,Paragrafy!$A$1:$B$999,2,0))</f>
        <v/>
      </c>
      <c r="H26" s="2" t="str">
        <f>IF(A26+B26=0,"",VLOOKUP(D26,Položky!$A$1:$B$999,2,0))</f>
        <v/>
      </c>
      <c r="I26" s="2" t="str">
        <f t="shared" si="0"/>
        <v/>
      </c>
      <c r="J26" s="2" t="str">
        <f t="shared" si="10"/>
        <v/>
      </c>
      <c r="K26" s="2" t="str">
        <f t="shared" si="2"/>
        <v/>
      </c>
      <c r="L26" s="2">
        <f t="shared" si="3"/>
        <v>0</v>
      </c>
      <c r="M26" s="2">
        <f t="shared" si="4"/>
        <v>0</v>
      </c>
      <c r="N26" s="2">
        <f t="shared" si="5"/>
        <v>0</v>
      </c>
      <c r="O26" s="2">
        <f t="shared" si="6"/>
        <v>0</v>
      </c>
      <c r="P26" s="2">
        <f t="shared" si="7"/>
        <v>0</v>
      </c>
      <c r="Q26" s="2">
        <f t="shared" si="8"/>
        <v>59</v>
      </c>
      <c r="R26" s="13" t="str">
        <f t="shared" si="9"/>
        <v/>
      </c>
    </row>
    <row r="27" spans="1:18" x14ac:dyDescent="0.25">
      <c r="A27" s="10"/>
      <c r="B27" s="10"/>
      <c r="C27" s="11"/>
      <c r="D27" s="11"/>
      <c r="E27" s="11"/>
      <c r="F27" s="12"/>
      <c r="G27" s="2" t="str">
        <f>IF(C27=0,"",VLOOKUP(C27,Paragrafy!$A$1:$B$999,2,0))</f>
        <v/>
      </c>
      <c r="H27" s="2" t="str">
        <f>IF(A27+B27=0,"",VLOOKUP(D27,Položky!$A$1:$B$999,2,0))</f>
        <v/>
      </c>
      <c r="I27" s="2" t="str">
        <f t="shared" si="0"/>
        <v/>
      </c>
      <c r="J27" s="2" t="str">
        <f t="shared" si="10"/>
        <v/>
      </c>
      <c r="K27" s="2" t="str">
        <f t="shared" si="2"/>
        <v/>
      </c>
      <c r="L27" s="2">
        <f t="shared" si="3"/>
        <v>0</v>
      </c>
      <c r="M27" s="2">
        <f t="shared" si="4"/>
        <v>0</v>
      </c>
      <c r="N27" s="2">
        <f t="shared" si="5"/>
        <v>0</v>
      </c>
      <c r="O27" s="2">
        <f t="shared" si="6"/>
        <v>0</v>
      </c>
      <c r="P27" s="2">
        <f t="shared" si="7"/>
        <v>0</v>
      </c>
      <c r="Q27" s="2">
        <f t="shared" si="8"/>
        <v>59</v>
      </c>
      <c r="R27" s="13" t="str">
        <f t="shared" si="9"/>
        <v/>
      </c>
    </row>
    <row r="28" spans="1:18" x14ac:dyDescent="0.25">
      <c r="A28" s="10"/>
      <c r="B28" s="10"/>
      <c r="C28" s="11"/>
      <c r="D28" s="11"/>
      <c r="E28" s="11"/>
      <c r="F28" s="12"/>
      <c r="G28" s="2" t="str">
        <f>IF(C28=0,"",VLOOKUP(C28,Paragrafy!$A$1:$B$999,2,0))</f>
        <v/>
      </c>
      <c r="H28" s="2" t="str">
        <f>IF(A28+B28=0,"",VLOOKUP(D28,Položky!$A$1:$B$999,2,0))</f>
        <v/>
      </c>
      <c r="I28" s="2" t="str">
        <f t="shared" si="0"/>
        <v/>
      </c>
      <c r="J28" s="2" t="str">
        <f t="shared" si="10"/>
        <v/>
      </c>
      <c r="K28" s="2" t="str">
        <f t="shared" si="2"/>
        <v/>
      </c>
      <c r="L28" s="2">
        <f t="shared" si="3"/>
        <v>0</v>
      </c>
      <c r="M28" s="2">
        <f t="shared" si="4"/>
        <v>0</v>
      </c>
      <c r="N28" s="2">
        <f t="shared" si="5"/>
        <v>0</v>
      </c>
      <c r="O28" s="2">
        <f t="shared" si="6"/>
        <v>0</v>
      </c>
      <c r="P28" s="2">
        <f t="shared" si="7"/>
        <v>0</v>
      </c>
      <c r="Q28" s="2">
        <f t="shared" si="8"/>
        <v>59</v>
      </c>
      <c r="R28" s="13" t="str">
        <f t="shared" si="9"/>
        <v/>
      </c>
    </row>
    <row r="29" spans="1:18" x14ac:dyDescent="0.25">
      <c r="A29" s="10"/>
      <c r="B29" s="10"/>
      <c r="C29" s="11"/>
      <c r="D29" s="11"/>
      <c r="E29" s="11"/>
      <c r="F29" s="12"/>
      <c r="G29" s="2" t="str">
        <f>IF(C29=0,"",VLOOKUP(C29,Paragrafy!$A$1:$B$999,2,0))</f>
        <v/>
      </c>
      <c r="H29" s="2" t="str">
        <f>IF(A29+B29=0,"",VLOOKUP(D29,Položky!$A$1:$B$999,2,0))</f>
        <v/>
      </c>
      <c r="I29" s="2" t="str">
        <f t="shared" si="0"/>
        <v/>
      </c>
      <c r="J29" s="2" t="str">
        <f t="shared" si="10"/>
        <v/>
      </c>
      <c r="K29" s="2" t="str">
        <f t="shared" si="2"/>
        <v/>
      </c>
      <c r="L29" s="2">
        <f t="shared" si="3"/>
        <v>0</v>
      </c>
      <c r="M29" s="2">
        <f t="shared" si="4"/>
        <v>0</v>
      </c>
      <c r="N29" s="2">
        <f t="shared" si="5"/>
        <v>0</v>
      </c>
      <c r="O29" s="2">
        <f t="shared" si="6"/>
        <v>0</v>
      </c>
      <c r="P29" s="2">
        <f t="shared" si="7"/>
        <v>0</v>
      </c>
      <c r="Q29" s="2">
        <f t="shared" si="8"/>
        <v>59</v>
      </c>
      <c r="R29" s="13" t="str">
        <f t="shared" si="9"/>
        <v/>
      </c>
    </row>
    <row r="30" spans="1:18" x14ac:dyDescent="0.25">
      <c r="A30" s="10"/>
      <c r="B30" s="10"/>
      <c r="C30" s="11"/>
      <c r="D30" s="11"/>
      <c r="E30" s="11"/>
      <c r="F30" s="12"/>
      <c r="G30" s="2" t="str">
        <f>IF(C30=0,"",VLOOKUP(C30,Paragrafy!$A$1:$B$999,2,0))</f>
        <v/>
      </c>
      <c r="H30" s="2" t="str">
        <f>IF(A30+B30=0,"",VLOOKUP(D30,Položky!$A$1:$B$999,2,0))</f>
        <v/>
      </c>
      <c r="I30" s="2" t="str">
        <f t="shared" si="0"/>
        <v/>
      </c>
      <c r="J30" s="2" t="str">
        <f t="shared" si="10"/>
        <v/>
      </c>
      <c r="K30" s="2" t="str">
        <f t="shared" si="2"/>
        <v/>
      </c>
      <c r="L30" s="2">
        <f t="shared" si="3"/>
        <v>0</v>
      </c>
      <c r="M30" s="2">
        <f t="shared" si="4"/>
        <v>0</v>
      </c>
      <c r="N30" s="2">
        <f t="shared" si="5"/>
        <v>0</v>
      </c>
      <c r="O30" s="2">
        <f t="shared" si="6"/>
        <v>0</v>
      </c>
      <c r="P30" s="2">
        <f t="shared" si="7"/>
        <v>0</v>
      </c>
      <c r="Q30" s="2">
        <f t="shared" si="8"/>
        <v>59</v>
      </c>
      <c r="R30" s="13" t="str">
        <f t="shared" si="9"/>
        <v/>
      </c>
    </row>
    <row r="31" spans="1:18" x14ac:dyDescent="0.25">
      <c r="A31" s="10"/>
      <c r="B31" s="10"/>
      <c r="C31" s="11"/>
      <c r="D31" s="11"/>
      <c r="E31" s="11"/>
      <c r="F31" s="12"/>
      <c r="G31" s="2" t="str">
        <f>IF(C31=0,"",VLOOKUP(C31,Paragrafy!$A$1:$B$999,2,0))</f>
        <v/>
      </c>
      <c r="H31" s="2" t="str">
        <f>IF(A31+B31=0,"",VLOOKUP(D31,Položky!$A$1:$B$999,2,0))</f>
        <v/>
      </c>
      <c r="I31" s="2" t="str">
        <f t="shared" si="0"/>
        <v/>
      </c>
      <c r="J31" s="2" t="str">
        <f t="shared" si="10"/>
        <v/>
      </c>
      <c r="K31" s="2" t="str">
        <f t="shared" si="2"/>
        <v/>
      </c>
      <c r="L31" s="2">
        <f t="shared" si="3"/>
        <v>0</v>
      </c>
      <c r="M31" s="2">
        <f t="shared" si="4"/>
        <v>0</v>
      </c>
      <c r="N31" s="2">
        <f t="shared" si="5"/>
        <v>0</v>
      </c>
      <c r="O31" s="2">
        <f t="shared" si="6"/>
        <v>0</v>
      </c>
      <c r="P31" s="2">
        <f t="shared" si="7"/>
        <v>0</v>
      </c>
      <c r="Q31" s="2">
        <f t="shared" si="8"/>
        <v>59</v>
      </c>
      <c r="R31" s="13" t="str">
        <f t="shared" si="9"/>
        <v/>
      </c>
    </row>
    <row r="32" spans="1:18" x14ac:dyDescent="0.25">
      <c r="A32" s="10"/>
      <c r="B32" s="10"/>
      <c r="C32" s="11"/>
      <c r="D32" s="11"/>
      <c r="E32" s="11"/>
      <c r="F32" s="12"/>
      <c r="G32" s="2" t="str">
        <f>IF(C32=0,"",VLOOKUP(C32,Paragrafy!$A$1:$B$999,2,0))</f>
        <v/>
      </c>
      <c r="H32" s="2" t="str">
        <f>IF(A32+B32=0,"",VLOOKUP(D32,Položky!$A$1:$B$999,2,0))</f>
        <v/>
      </c>
      <c r="I32" s="2" t="str">
        <f t="shared" si="0"/>
        <v/>
      </c>
      <c r="J32" s="2" t="str">
        <f t="shared" si="10"/>
        <v/>
      </c>
      <c r="K32" s="2" t="str">
        <f t="shared" si="2"/>
        <v/>
      </c>
      <c r="L32" s="2">
        <f t="shared" si="3"/>
        <v>0</v>
      </c>
      <c r="M32" s="2">
        <f t="shared" si="4"/>
        <v>0</v>
      </c>
      <c r="N32" s="2">
        <f t="shared" si="5"/>
        <v>0</v>
      </c>
      <c r="O32" s="2">
        <f t="shared" si="6"/>
        <v>0</v>
      </c>
      <c r="P32" s="2">
        <f t="shared" si="7"/>
        <v>0</v>
      </c>
      <c r="Q32" s="2">
        <f t="shared" si="8"/>
        <v>59</v>
      </c>
      <c r="R32" s="13" t="str">
        <f t="shared" si="9"/>
        <v/>
      </c>
    </row>
    <row r="33" spans="1:18" x14ac:dyDescent="0.25">
      <c r="A33" s="10"/>
      <c r="B33" s="10"/>
      <c r="C33" s="11"/>
      <c r="D33" s="11"/>
      <c r="E33" s="11"/>
      <c r="F33" s="12"/>
      <c r="G33" s="2" t="str">
        <f>IF(C33=0,"",VLOOKUP(C33,Paragrafy!$A$1:$B$999,2,0))</f>
        <v/>
      </c>
      <c r="H33" s="2" t="str">
        <f>IF(A33+B33=0,"",VLOOKUP(D33,Položky!$A$1:$B$999,2,0))</f>
        <v/>
      </c>
      <c r="I33" s="2" t="str">
        <f t="shared" si="0"/>
        <v/>
      </c>
      <c r="J33" s="2" t="str">
        <f t="shared" si="10"/>
        <v/>
      </c>
      <c r="K33" s="2" t="str">
        <f t="shared" si="2"/>
        <v/>
      </c>
      <c r="L33" s="2">
        <f t="shared" si="3"/>
        <v>0</v>
      </c>
      <c r="M33" s="2">
        <f t="shared" si="4"/>
        <v>0</v>
      </c>
      <c r="N33" s="2">
        <f t="shared" si="5"/>
        <v>0</v>
      </c>
      <c r="O33" s="2">
        <f t="shared" si="6"/>
        <v>0</v>
      </c>
      <c r="P33" s="2">
        <f t="shared" si="7"/>
        <v>0</v>
      </c>
      <c r="Q33" s="2">
        <f t="shared" si="8"/>
        <v>59</v>
      </c>
      <c r="R33" s="13" t="str">
        <f t="shared" si="9"/>
        <v/>
      </c>
    </row>
    <row r="34" spans="1:18" x14ac:dyDescent="0.25">
      <c r="A34" s="10"/>
      <c r="B34" s="10"/>
      <c r="C34" s="11"/>
      <c r="D34" s="11"/>
      <c r="E34" s="11"/>
      <c r="F34" s="12"/>
      <c r="G34" s="2" t="str">
        <f>IF(C34=0,"",VLOOKUP(C34,Paragrafy!$A$1:$B$999,2,0))</f>
        <v/>
      </c>
      <c r="H34" s="2" t="str">
        <f>IF(A34+B34=0,"",VLOOKUP(D34,Položky!$A$1:$B$999,2,0))</f>
        <v/>
      </c>
      <c r="I34" s="2" t="str">
        <f t="shared" ref="I34:I51" si="11">IF(A34+B34=0,"",CONCATENATE(K34,LEFT(G34,P34),IF(G34="","","|"),LEFT(H34,Q34)))</f>
        <v/>
      </c>
      <c r="J34" s="2" t="str">
        <f t="shared" si="10"/>
        <v/>
      </c>
      <c r="K34" s="2" t="str">
        <f t="shared" si="2"/>
        <v/>
      </c>
      <c r="L34" s="2">
        <f t="shared" si="3"/>
        <v>0</v>
      </c>
      <c r="M34" s="2">
        <f t="shared" si="4"/>
        <v>0</v>
      </c>
      <c r="N34" s="2">
        <f t="shared" si="5"/>
        <v>0</v>
      </c>
      <c r="O34" s="2">
        <f t="shared" si="6"/>
        <v>0</v>
      </c>
      <c r="P34" s="2">
        <f t="shared" si="7"/>
        <v>0</v>
      </c>
      <c r="Q34" s="2">
        <f t="shared" si="8"/>
        <v>59</v>
      </c>
      <c r="R34" s="13" t="str">
        <f t="shared" si="9"/>
        <v/>
      </c>
    </row>
    <row r="35" spans="1:18" x14ac:dyDescent="0.25">
      <c r="A35" s="10"/>
      <c r="B35" s="10"/>
      <c r="C35" s="11"/>
      <c r="D35" s="11"/>
      <c r="E35" s="11"/>
      <c r="F35" s="12"/>
      <c r="G35" s="2" t="str">
        <f>IF(C35=0,"",VLOOKUP(C35,Paragrafy!$A$1:$B$999,2,0))</f>
        <v/>
      </c>
      <c r="H35" s="2" t="str">
        <f>IF(A35+B35=0,"",VLOOKUP(D35,Položky!$A$1:$B$999,2,0))</f>
        <v/>
      </c>
      <c r="I35" s="2" t="str">
        <f t="shared" si="11"/>
        <v/>
      </c>
      <c r="J35" s="2" t="str">
        <f t="shared" si="10"/>
        <v/>
      </c>
      <c r="K35" s="2" t="str">
        <f t="shared" si="2"/>
        <v/>
      </c>
      <c r="L35" s="2">
        <f t="shared" si="3"/>
        <v>0</v>
      </c>
      <c r="M35" s="2">
        <f t="shared" si="4"/>
        <v>0</v>
      </c>
      <c r="N35" s="2">
        <f t="shared" si="5"/>
        <v>0</v>
      </c>
      <c r="O35" s="2">
        <f t="shared" si="6"/>
        <v>0</v>
      </c>
      <c r="P35" s="2">
        <f t="shared" si="7"/>
        <v>0</v>
      </c>
      <c r="Q35" s="2">
        <f t="shared" si="8"/>
        <v>59</v>
      </c>
      <c r="R35" s="13" t="str">
        <f t="shared" si="9"/>
        <v/>
      </c>
    </row>
    <row r="36" spans="1:18" x14ac:dyDescent="0.25">
      <c r="A36" s="10"/>
      <c r="B36" s="10"/>
      <c r="C36" s="11"/>
      <c r="D36" s="11"/>
      <c r="E36" s="11"/>
      <c r="F36" s="12"/>
      <c r="G36" s="2" t="str">
        <f>IF(C36=0,"",VLOOKUP(C36,Paragrafy!$A$1:$B$999,2,0))</f>
        <v/>
      </c>
      <c r="H36" s="2" t="str">
        <f>IF(A36+B36=0,"",VLOOKUP(D36,Položky!$A$1:$B$999,2,0))</f>
        <v/>
      </c>
      <c r="I36" s="2" t="str">
        <f t="shared" si="11"/>
        <v/>
      </c>
      <c r="J36" s="2" t="str">
        <f t="shared" si="10"/>
        <v/>
      </c>
      <c r="K36" s="2" t="str">
        <f t="shared" si="2"/>
        <v/>
      </c>
      <c r="L36" s="2">
        <f t="shared" si="3"/>
        <v>0</v>
      </c>
      <c r="M36" s="2">
        <f t="shared" si="4"/>
        <v>0</v>
      </c>
      <c r="N36" s="2">
        <f t="shared" si="5"/>
        <v>0</v>
      </c>
      <c r="O36" s="2">
        <f t="shared" si="6"/>
        <v>0</v>
      </c>
      <c r="P36" s="2">
        <f t="shared" si="7"/>
        <v>0</v>
      </c>
      <c r="Q36" s="2">
        <f t="shared" si="8"/>
        <v>59</v>
      </c>
      <c r="R36" s="13" t="str">
        <f t="shared" si="9"/>
        <v/>
      </c>
    </row>
    <row r="37" spans="1:18" x14ac:dyDescent="0.25">
      <c r="A37" s="10"/>
      <c r="B37" s="10"/>
      <c r="C37" s="11"/>
      <c r="D37" s="11"/>
      <c r="E37" s="11"/>
      <c r="F37" s="12"/>
      <c r="G37" s="2" t="str">
        <f>IF(C37=0,"",VLOOKUP(C37,Paragrafy!$A$1:$B$999,2,0))</f>
        <v/>
      </c>
      <c r="H37" s="2" t="str">
        <f>IF(A37+B37=0,"",VLOOKUP(D37,Položky!$A$1:$B$999,2,0))</f>
        <v/>
      </c>
      <c r="I37" s="2" t="str">
        <f t="shared" si="11"/>
        <v/>
      </c>
      <c r="J37" s="2" t="str">
        <f t="shared" si="10"/>
        <v/>
      </c>
      <c r="K37" s="2" t="str">
        <f t="shared" si="2"/>
        <v/>
      </c>
      <c r="L37" s="2">
        <f t="shared" si="3"/>
        <v>0</v>
      </c>
      <c r="M37" s="2">
        <f t="shared" si="4"/>
        <v>0</v>
      </c>
      <c r="N37" s="2">
        <f t="shared" si="5"/>
        <v>0</v>
      </c>
      <c r="O37" s="2">
        <f t="shared" si="6"/>
        <v>0</v>
      </c>
      <c r="P37" s="2">
        <f t="shared" si="7"/>
        <v>0</v>
      </c>
      <c r="Q37" s="2">
        <f t="shared" si="8"/>
        <v>59</v>
      </c>
      <c r="R37" s="13" t="str">
        <f t="shared" si="9"/>
        <v/>
      </c>
    </row>
    <row r="38" spans="1:18" x14ac:dyDescent="0.25">
      <c r="A38" s="10"/>
      <c r="B38" s="10"/>
      <c r="C38" s="11"/>
      <c r="D38" s="11"/>
      <c r="E38" s="11"/>
      <c r="F38" s="12"/>
      <c r="G38" s="2" t="str">
        <f>IF(C38=0,"",VLOOKUP(C38,Paragrafy!$A$1:$B$999,2,0))</f>
        <v/>
      </c>
      <c r="H38" s="2" t="str">
        <f>IF(A38+B38=0,"",VLOOKUP(D38,Položky!$A$1:$B$999,2,0))</f>
        <v/>
      </c>
      <c r="I38" s="2" t="str">
        <f t="shared" si="11"/>
        <v/>
      </c>
      <c r="J38" s="2" t="str">
        <f t="shared" si="10"/>
        <v/>
      </c>
      <c r="K38" s="2" t="str">
        <f t="shared" si="2"/>
        <v/>
      </c>
      <c r="L38" s="2">
        <f t="shared" si="3"/>
        <v>0</v>
      </c>
      <c r="M38" s="2">
        <f t="shared" si="4"/>
        <v>0</v>
      </c>
      <c r="N38" s="2">
        <f t="shared" si="5"/>
        <v>0</v>
      </c>
      <c r="O38" s="2">
        <f t="shared" si="6"/>
        <v>0</v>
      </c>
      <c r="P38" s="2">
        <f t="shared" si="7"/>
        <v>0</v>
      </c>
      <c r="Q38" s="2">
        <f t="shared" si="8"/>
        <v>59</v>
      </c>
      <c r="R38" s="13" t="str">
        <f t="shared" si="9"/>
        <v/>
      </c>
    </row>
    <row r="39" spans="1:18" x14ac:dyDescent="0.25">
      <c r="A39" s="10"/>
      <c r="B39" s="10"/>
      <c r="C39" s="11"/>
      <c r="D39" s="11"/>
      <c r="E39" s="11"/>
      <c r="F39" s="12"/>
      <c r="G39" s="2" t="str">
        <f>IF(C39=0,"",VLOOKUP(C39,Paragrafy!$A$1:$B$999,2,0))</f>
        <v/>
      </c>
      <c r="H39" s="2" t="str">
        <f>IF(A39+B39=0,"",VLOOKUP(D39,Položky!$A$1:$B$999,2,0))</f>
        <v/>
      </c>
      <c r="I39" s="2" t="str">
        <f t="shared" si="11"/>
        <v/>
      </c>
      <c r="J39" s="2" t="str">
        <f t="shared" si="10"/>
        <v/>
      </c>
      <c r="K39" s="2" t="str">
        <f t="shared" si="2"/>
        <v/>
      </c>
      <c r="L39" s="2">
        <f t="shared" si="3"/>
        <v>0</v>
      </c>
      <c r="M39" s="2">
        <f t="shared" si="4"/>
        <v>0</v>
      </c>
      <c r="N39" s="2">
        <f t="shared" si="5"/>
        <v>0</v>
      </c>
      <c r="O39" s="2">
        <f t="shared" si="6"/>
        <v>0</v>
      </c>
      <c r="P39" s="2">
        <f t="shared" si="7"/>
        <v>0</v>
      </c>
      <c r="Q39" s="2">
        <f t="shared" si="8"/>
        <v>59</v>
      </c>
      <c r="R39" s="13" t="str">
        <f t="shared" si="9"/>
        <v/>
      </c>
    </row>
    <row r="40" spans="1:18" x14ac:dyDescent="0.25">
      <c r="A40" s="10"/>
      <c r="B40" s="10"/>
      <c r="C40" s="11"/>
      <c r="D40" s="11"/>
      <c r="E40" s="11"/>
      <c r="F40" s="12"/>
      <c r="G40" s="2" t="str">
        <f>IF(C40=0,"",VLOOKUP(C40,Paragrafy!$A$1:$B$999,2,0))</f>
        <v/>
      </c>
      <c r="H40" s="2" t="str">
        <f>IF(A40+B40=0,"",VLOOKUP(D40,Položky!$A$1:$B$999,2,0))</f>
        <v/>
      </c>
      <c r="I40" s="2" t="str">
        <f t="shared" si="11"/>
        <v/>
      </c>
      <c r="J40" s="2" t="str">
        <f t="shared" si="10"/>
        <v/>
      </c>
      <c r="K40" s="2" t="str">
        <f t="shared" si="2"/>
        <v/>
      </c>
      <c r="L40" s="2">
        <f t="shared" si="3"/>
        <v>0</v>
      </c>
      <c r="M40" s="2">
        <f t="shared" si="4"/>
        <v>0</v>
      </c>
      <c r="N40" s="2">
        <f t="shared" si="5"/>
        <v>0</v>
      </c>
      <c r="O40" s="2">
        <f t="shared" si="6"/>
        <v>0</v>
      </c>
      <c r="P40" s="2">
        <f t="shared" si="7"/>
        <v>0</v>
      </c>
      <c r="Q40" s="2">
        <f t="shared" si="8"/>
        <v>59</v>
      </c>
      <c r="R40" s="13" t="str">
        <f t="shared" si="9"/>
        <v/>
      </c>
    </row>
    <row r="41" spans="1:18" x14ac:dyDescent="0.25">
      <c r="A41" s="10"/>
      <c r="B41" s="10"/>
      <c r="C41" s="11"/>
      <c r="D41" s="11"/>
      <c r="E41" s="11"/>
      <c r="F41" s="12"/>
      <c r="G41" s="2" t="str">
        <f>IF(C41=0,"",VLOOKUP(C41,Paragrafy!$A$1:$B$999,2,0))</f>
        <v/>
      </c>
      <c r="H41" s="2" t="str">
        <f>IF(A41+B41=0,"",VLOOKUP(D41,Položky!$A$1:$B$999,2,0))</f>
        <v/>
      </c>
      <c r="I41" s="2" t="str">
        <f t="shared" si="11"/>
        <v/>
      </c>
      <c r="J41" s="2" t="str">
        <f t="shared" si="10"/>
        <v/>
      </c>
      <c r="K41" s="2" t="str">
        <f t="shared" si="2"/>
        <v/>
      </c>
      <c r="L41" s="2">
        <f t="shared" si="3"/>
        <v>0</v>
      </c>
      <c r="M41" s="2">
        <f t="shared" si="4"/>
        <v>0</v>
      </c>
      <c r="N41" s="2">
        <f t="shared" si="5"/>
        <v>0</v>
      </c>
      <c r="O41" s="2">
        <f t="shared" si="6"/>
        <v>0</v>
      </c>
      <c r="P41" s="2">
        <f t="shared" si="7"/>
        <v>0</v>
      </c>
      <c r="Q41" s="2">
        <f t="shared" si="8"/>
        <v>59</v>
      </c>
      <c r="R41" s="13" t="str">
        <f t="shared" si="9"/>
        <v/>
      </c>
    </row>
    <row r="42" spans="1:18" x14ac:dyDescent="0.25">
      <c r="A42" s="10"/>
      <c r="B42" s="10"/>
      <c r="C42" s="11"/>
      <c r="D42" s="11"/>
      <c r="E42" s="11"/>
      <c r="F42" s="12"/>
      <c r="G42" s="2" t="str">
        <f>IF(C42=0,"",VLOOKUP(C42,Paragrafy!$A$1:$B$999,2,0))</f>
        <v/>
      </c>
      <c r="H42" s="2" t="str">
        <f>IF(A42+B42=0,"",VLOOKUP(D42,Položky!$A$1:$B$999,2,0))</f>
        <v/>
      </c>
      <c r="I42" s="2" t="str">
        <f t="shared" si="11"/>
        <v/>
      </c>
      <c r="J42" s="2" t="str">
        <f t="shared" si="10"/>
        <v/>
      </c>
      <c r="K42" s="2" t="str">
        <f t="shared" si="2"/>
        <v/>
      </c>
      <c r="L42" s="2">
        <f t="shared" si="3"/>
        <v>0</v>
      </c>
      <c r="M42" s="2">
        <f t="shared" si="4"/>
        <v>0</v>
      </c>
      <c r="N42" s="2">
        <f t="shared" si="5"/>
        <v>0</v>
      </c>
      <c r="O42" s="2">
        <f t="shared" si="6"/>
        <v>0</v>
      </c>
      <c r="P42" s="2">
        <f t="shared" si="7"/>
        <v>0</v>
      </c>
      <c r="Q42" s="2">
        <f t="shared" si="8"/>
        <v>59</v>
      </c>
      <c r="R42" s="13" t="str">
        <f t="shared" si="9"/>
        <v/>
      </c>
    </row>
    <row r="43" spans="1:18" x14ac:dyDescent="0.25">
      <c r="A43" s="10"/>
      <c r="B43" s="10"/>
      <c r="C43" s="11"/>
      <c r="D43" s="11"/>
      <c r="E43" s="11"/>
      <c r="F43" s="12"/>
      <c r="G43" s="2" t="str">
        <f>IF(C43=0,"",VLOOKUP(C43,Paragrafy!$A$1:$B$999,2,0))</f>
        <v/>
      </c>
      <c r="H43" s="2" t="str">
        <f>IF(A43+B43=0,"",VLOOKUP(D43,Položky!$A$1:$B$999,2,0))</f>
        <v/>
      </c>
      <c r="I43" s="2" t="str">
        <f t="shared" si="11"/>
        <v/>
      </c>
      <c r="J43" s="2" t="str">
        <f t="shared" si="10"/>
        <v/>
      </c>
      <c r="K43" s="2" t="str">
        <f t="shared" si="2"/>
        <v/>
      </c>
      <c r="L43" s="2">
        <f t="shared" si="3"/>
        <v>0</v>
      </c>
      <c r="M43" s="2">
        <f t="shared" si="4"/>
        <v>0</v>
      </c>
      <c r="N43" s="2">
        <f t="shared" si="5"/>
        <v>0</v>
      </c>
      <c r="O43" s="2">
        <f t="shared" si="6"/>
        <v>0</v>
      </c>
      <c r="P43" s="2">
        <f t="shared" si="7"/>
        <v>0</v>
      </c>
      <c r="Q43" s="2">
        <f t="shared" si="8"/>
        <v>59</v>
      </c>
      <c r="R43" s="13" t="str">
        <f t="shared" si="9"/>
        <v/>
      </c>
    </row>
    <row r="44" spans="1:18" x14ac:dyDescent="0.25">
      <c r="A44" s="10"/>
      <c r="B44" s="10"/>
      <c r="C44" s="11"/>
      <c r="D44" s="11"/>
      <c r="E44" s="11"/>
      <c r="F44" s="12"/>
      <c r="G44" s="2" t="str">
        <f>IF(C44=0,"",VLOOKUP(C44,Paragrafy!$A$1:$B$999,2,0))</f>
        <v/>
      </c>
      <c r="H44" s="2" t="str">
        <f>IF(A44+B44=0,"",VLOOKUP(D44,Položky!$A$1:$B$999,2,0))</f>
        <v/>
      </c>
      <c r="I44" s="2" t="str">
        <f t="shared" si="11"/>
        <v/>
      </c>
      <c r="J44" s="2" t="str">
        <f t="shared" si="10"/>
        <v/>
      </c>
      <c r="K44" s="2" t="str">
        <f t="shared" si="2"/>
        <v/>
      </c>
      <c r="L44" s="2">
        <f t="shared" si="3"/>
        <v>0</v>
      </c>
      <c r="M44" s="2">
        <f t="shared" si="4"/>
        <v>0</v>
      </c>
      <c r="N44" s="2">
        <f t="shared" si="5"/>
        <v>0</v>
      </c>
      <c r="O44" s="2">
        <f t="shared" si="6"/>
        <v>0</v>
      </c>
      <c r="P44" s="2">
        <f t="shared" si="7"/>
        <v>0</v>
      </c>
      <c r="Q44" s="2">
        <f t="shared" si="8"/>
        <v>59</v>
      </c>
      <c r="R44" s="13" t="str">
        <f t="shared" si="9"/>
        <v/>
      </c>
    </row>
    <row r="45" spans="1:18" x14ac:dyDescent="0.25">
      <c r="A45" s="10"/>
      <c r="B45" s="10"/>
      <c r="C45" s="11"/>
      <c r="D45" s="11"/>
      <c r="E45" s="11"/>
      <c r="F45" s="12"/>
      <c r="G45" s="2" t="str">
        <f>IF(C45=0,"",VLOOKUP(C45,Paragrafy!$A$1:$B$999,2,0))</f>
        <v/>
      </c>
      <c r="H45" s="2" t="str">
        <f>IF(A45+B45=0,"",VLOOKUP(D45,Položky!$A$1:$B$999,2,0))</f>
        <v/>
      </c>
      <c r="I45" s="2" t="str">
        <f t="shared" si="11"/>
        <v/>
      </c>
      <c r="J45" s="2" t="str">
        <f t="shared" si="10"/>
        <v/>
      </c>
      <c r="K45" s="2" t="str">
        <f t="shared" si="2"/>
        <v/>
      </c>
      <c r="L45" s="2">
        <f t="shared" si="3"/>
        <v>0</v>
      </c>
      <c r="M45" s="2">
        <f t="shared" si="4"/>
        <v>0</v>
      </c>
      <c r="N45" s="2">
        <f t="shared" si="5"/>
        <v>0</v>
      </c>
      <c r="O45" s="2">
        <f t="shared" si="6"/>
        <v>0</v>
      </c>
      <c r="P45" s="2">
        <f t="shared" si="7"/>
        <v>0</v>
      </c>
      <c r="Q45" s="2">
        <f t="shared" si="8"/>
        <v>59</v>
      </c>
      <c r="R45" s="13" t="str">
        <f t="shared" si="9"/>
        <v/>
      </c>
    </row>
    <row r="46" spans="1:18" x14ac:dyDescent="0.25">
      <c r="A46" s="10"/>
      <c r="B46" s="10"/>
      <c r="C46" s="11"/>
      <c r="D46" s="11"/>
      <c r="E46" s="11"/>
      <c r="F46" s="12"/>
      <c r="G46" s="2" t="str">
        <f>IF(C46=0,"",VLOOKUP(C46,Paragrafy!$A$1:$B$999,2,0))</f>
        <v/>
      </c>
      <c r="H46" s="2" t="str">
        <f>IF(A46+B46=0,"",VLOOKUP(D46,Položky!$A$1:$B$999,2,0))</f>
        <v/>
      </c>
      <c r="I46" s="2" t="str">
        <f t="shared" si="11"/>
        <v/>
      </c>
      <c r="J46" s="2" t="str">
        <f t="shared" si="10"/>
        <v/>
      </c>
      <c r="K46" s="2" t="str">
        <f t="shared" si="2"/>
        <v/>
      </c>
      <c r="L46" s="2">
        <f t="shared" si="3"/>
        <v>0</v>
      </c>
      <c r="M46" s="2">
        <f t="shared" si="4"/>
        <v>0</v>
      </c>
      <c r="N46" s="2">
        <f t="shared" si="5"/>
        <v>0</v>
      </c>
      <c r="O46" s="2">
        <f t="shared" si="6"/>
        <v>0</v>
      </c>
      <c r="P46" s="2">
        <f t="shared" si="7"/>
        <v>0</v>
      </c>
      <c r="Q46" s="2">
        <f t="shared" si="8"/>
        <v>59</v>
      </c>
      <c r="R46" s="13" t="str">
        <f t="shared" si="9"/>
        <v/>
      </c>
    </row>
    <row r="47" spans="1:18" x14ac:dyDescent="0.25">
      <c r="A47" s="10"/>
      <c r="B47" s="10"/>
      <c r="C47" s="11"/>
      <c r="D47" s="11"/>
      <c r="E47" s="11"/>
      <c r="F47" s="12"/>
      <c r="G47" s="2" t="str">
        <f>IF(C47=0,"",VLOOKUP(C47,Paragrafy!$A$1:$B$999,2,0))</f>
        <v/>
      </c>
      <c r="H47" s="2" t="str">
        <f>IF(A47+B47=0,"",VLOOKUP(D47,Položky!$A$1:$B$999,2,0))</f>
        <v/>
      </c>
      <c r="I47" s="2" t="str">
        <f t="shared" si="11"/>
        <v/>
      </c>
      <c r="J47" s="2" t="str">
        <f t="shared" si="10"/>
        <v/>
      </c>
      <c r="K47" s="2" t="str">
        <f t="shared" si="2"/>
        <v/>
      </c>
      <c r="L47" s="2">
        <f t="shared" si="3"/>
        <v>0</v>
      </c>
      <c r="M47" s="2">
        <f t="shared" si="4"/>
        <v>0</v>
      </c>
      <c r="N47" s="2">
        <f t="shared" si="5"/>
        <v>0</v>
      </c>
      <c r="O47" s="2">
        <f t="shared" si="6"/>
        <v>0</v>
      </c>
      <c r="P47" s="2">
        <f t="shared" si="7"/>
        <v>0</v>
      </c>
      <c r="Q47" s="2">
        <f t="shared" si="8"/>
        <v>59</v>
      </c>
      <c r="R47" s="13" t="str">
        <f t="shared" si="9"/>
        <v/>
      </c>
    </row>
    <row r="48" spans="1:18" x14ac:dyDescent="0.25">
      <c r="A48" s="10"/>
      <c r="B48" s="10"/>
      <c r="C48" s="11"/>
      <c r="D48" s="11"/>
      <c r="E48" s="11"/>
      <c r="F48" s="12"/>
      <c r="G48" s="2" t="str">
        <f>IF(C48=0,"",VLOOKUP(C48,Paragrafy!$A$1:$B$999,2,0))</f>
        <v/>
      </c>
      <c r="H48" s="2" t="str">
        <f>IF(A48+B48=0,"",VLOOKUP(D48,Položky!$A$1:$B$999,2,0))</f>
        <v/>
      </c>
      <c r="I48" s="2" t="str">
        <f t="shared" si="11"/>
        <v/>
      </c>
      <c r="J48" s="2" t="str">
        <f t="shared" si="10"/>
        <v/>
      </c>
      <c r="K48" s="2" t="str">
        <f t="shared" si="2"/>
        <v/>
      </c>
      <c r="L48" s="2">
        <f t="shared" si="3"/>
        <v>0</v>
      </c>
      <c r="M48" s="2">
        <f t="shared" si="4"/>
        <v>0</v>
      </c>
      <c r="N48" s="2">
        <f t="shared" si="5"/>
        <v>0</v>
      </c>
      <c r="O48" s="2">
        <f t="shared" si="6"/>
        <v>0</v>
      </c>
      <c r="P48" s="2">
        <f t="shared" si="7"/>
        <v>0</v>
      </c>
      <c r="Q48" s="2">
        <f t="shared" si="8"/>
        <v>59</v>
      </c>
      <c r="R48" s="13" t="str">
        <f t="shared" si="9"/>
        <v/>
      </c>
    </row>
    <row r="49" spans="1:18" x14ac:dyDescent="0.25">
      <c r="A49" s="10"/>
      <c r="B49" s="10"/>
      <c r="C49" s="11"/>
      <c r="D49" s="11"/>
      <c r="E49" s="11"/>
      <c r="F49" s="12"/>
      <c r="G49" s="2" t="str">
        <f>IF(C49=0,"",VLOOKUP(C49,Paragrafy!$A$1:$B$999,2,0))</f>
        <v/>
      </c>
      <c r="H49" s="2" t="str">
        <f>IF(A49+B49=0,"",VLOOKUP(D49,Položky!$A$1:$B$999,2,0))</f>
        <v/>
      </c>
      <c r="I49" s="2" t="str">
        <f t="shared" si="11"/>
        <v/>
      </c>
      <c r="J49" s="2" t="str">
        <f t="shared" si="10"/>
        <v/>
      </c>
      <c r="K49" s="2" t="str">
        <f t="shared" si="2"/>
        <v/>
      </c>
      <c r="L49" s="2">
        <f t="shared" si="3"/>
        <v>0</v>
      </c>
      <c r="M49" s="2">
        <f t="shared" si="4"/>
        <v>0</v>
      </c>
      <c r="N49" s="2">
        <f t="shared" si="5"/>
        <v>0</v>
      </c>
      <c r="O49" s="2">
        <f t="shared" si="6"/>
        <v>0</v>
      </c>
      <c r="P49" s="2">
        <f t="shared" si="7"/>
        <v>0</v>
      </c>
      <c r="Q49" s="2">
        <f t="shared" si="8"/>
        <v>59</v>
      </c>
      <c r="R49" s="13" t="str">
        <f t="shared" si="9"/>
        <v/>
      </c>
    </row>
    <row r="50" spans="1:18" x14ac:dyDescent="0.25">
      <c r="A50" s="10"/>
      <c r="B50" s="10"/>
      <c r="C50" s="11"/>
      <c r="D50" s="11"/>
      <c r="E50" s="11"/>
      <c r="F50" s="12"/>
      <c r="G50" s="2" t="str">
        <f>IF(C50=0,"",VLOOKUP(C50,Paragrafy!$A$1:$B$999,2,0))</f>
        <v/>
      </c>
      <c r="H50" s="2" t="str">
        <f>IF(A50+B50=0,"",VLOOKUP(D50,Položky!$A$1:$B$999,2,0))</f>
        <v/>
      </c>
      <c r="I50" s="2" t="str">
        <f t="shared" si="11"/>
        <v/>
      </c>
      <c r="J50" s="2" t="str">
        <f t="shared" si="10"/>
        <v/>
      </c>
      <c r="K50" s="2" t="str">
        <f t="shared" si="2"/>
        <v/>
      </c>
      <c r="L50" s="2">
        <f t="shared" si="3"/>
        <v>0</v>
      </c>
      <c r="M50" s="2">
        <f t="shared" si="4"/>
        <v>0</v>
      </c>
      <c r="N50" s="2">
        <f t="shared" si="5"/>
        <v>0</v>
      </c>
      <c r="O50" s="2">
        <f t="shared" si="6"/>
        <v>0</v>
      </c>
      <c r="P50" s="2">
        <f t="shared" si="7"/>
        <v>0</v>
      </c>
      <c r="Q50" s="2">
        <f t="shared" si="8"/>
        <v>59</v>
      </c>
      <c r="R50" s="13" t="str">
        <f t="shared" si="9"/>
        <v/>
      </c>
    </row>
    <row r="51" spans="1:18" x14ac:dyDescent="0.25">
      <c r="A51" s="10"/>
      <c r="B51" s="10"/>
      <c r="C51" s="11"/>
      <c r="D51" s="11"/>
      <c r="E51" s="11"/>
      <c r="F51" s="12"/>
      <c r="G51" s="2" t="str">
        <f>IF(C51=0,"",VLOOKUP(C51,Paragrafy!$A$1:$B$999,2,0))</f>
        <v/>
      </c>
      <c r="H51" s="2" t="str">
        <f>IF(A51+B51=0,"",VLOOKUP(D51,Položky!$A$1:$B$999,2,0))</f>
        <v/>
      </c>
      <c r="I51" s="2" t="str">
        <f t="shared" si="11"/>
        <v/>
      </c>
      <c r="J51" s="2" t="str">
        <f t="shared" si="10"/>
        <v/>
      </c>
      <c r="K51" s="2" t="str">
        <f t="shared" si="2"/>
        <v/>
      </c>
      <c r="L51" s="2">
        <f t="shared" si="3"/>
        <v>0</v>
      </c>
      <c r="M51" s="2">
        <f t="shared" si="4"/>
        <v>0</v>
      </c>
      <c r="N51" s="2">
        <f t="shared" si="5"/>
        <v>0</v>
      </c>
      <c r="O51" s="2">
        <f t="shared" si="6"/>
        <v>0</v>
      </c>
      <c r="P51" s="2">
        <f t="shared" si="7"/>
        <v>0</v>
      </c>
      <c r="Q51" s="2">
        <f t="shared" si="8"/>
        <v>59</v>
      </c>
      <c r="R51" s="13" t="str">
        <f t="shared" si="9"/>
        <v/>
      </c>
    </row>
    <row r="52" spans="1:18" x14ac:dyDescent="0.25">
      <c r="A52" s="8">
        <f>SUM(A2:A51)</f>
        <v>206443</v>
      </c>
      <c r="B52" s="8">
        <f>SUM(B2:B51)</f>
        <v>80000</v>
      </c>
      <c r="C52" s="9" t="s">
        <v>1046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50"/>
  <sheetViews>
    <sheetView topLeftCell="A7" workbookViewId="0">
      <selection activeCell="M15" sqref="M15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" si="0">IF(M2="","",231)</f>
        <v>231</v>
      </c>
      <c r="B2" s="7">
        <f t="shared" ref="B2" si="1">IF(M2="","",10)</f>
        <v>10</v>
      </c>
      <c r="C2" s="7">
        <f>IF(M2="","",'RO x Změna rozpisu'!E2)</f>
        <v>0</v>
      </c>
      <c r="D2" s="7">
        <f t="shared" ref="D2" si="2">IF(M2="","",0)</f>
        <v>0</v>
      </c>
      <c r="E2" s="7">
        <f t="shared" ref="E2" si="3">IF(M2="","",0)</f>
        <v>0</v>
      </c>
      <c r="F2" s="7">
        <f t="shared" ref="F2" si="4">IF(M2="","",0)</f>
        <v>0</v>
      </c>
      <c r="G2" s="7" t="str">
        <f>IF(M2="","",IF('RO x Změna rozpisu'!C2&lt;&gt;"",LEFT('RO x Změna rozpisu'!C2,2),0))</f>
        <v>37</v>
      </c>
      <c r="H2" s="7" t="str">
        <f>IF(M2="","",IF('RO x Změna rozpisu'!C2&lt;&gt;"",RIGHT('RO x Změna rozpisu'!C2,2),0))</f>
        <v>25</v>
      </c>
      <c r="I2" s="7" t="str">
        <f>LEFT('RO x Změna rozpisu'!D2,2)</f>
        <v>51</v>
      </c>
      <c r="J2" s="7" t="str">
        <f>RIGHT('RO x Změna rozpisu'!D2,2)</f>
        <v>69</v>
      </c>
      <c r="K2" s="7">
        <f t="shared" ref="K2:K50" si="5"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10000</v>
      </c>
      <c r="N2" s="4" t="str">
        <f>'RO x Změna rozpisu'!R2</f>
        <v>Využívání a zneškodňování kom Nákup ostatních služeb</v>
      </c>
    </row>
    <row r="3" spans="1:14" x14ac:dyDescent="0.25">
      <c r="A3" s="7">
        <f t="shared" ref="A3:A50" si="6">IF(M3="","",231)</f>
        <v>231</v>
      </c>
      <c r="B3" s="7">
        <f t="shared" ref="B3:B50" si="7">IF(M3="","",10)</f>
        <v>10</v>
      </c>
      <c r="C3" s="7">
        <f>IF(M3="","",'RO x Změna rozpisu'!E3)</f>
        <v>0</v>
      </c>
      <c r="D3" s="7">
        <f t="shared" ref="D3:D50" si="8">IF(M3="","",0)</f>
        <v>0</v>
      </c>
      <c r="E3" s="7">
        <f t="shared" ref="E3:E50" si="9">IF(M3="","",0)</f>
        <v>0</v>
      </c>
      <c r="F3" s="7">
        <f t="shared" ref="F3:F50" si="10">IF(M3="","",0)</f>
        <v>0</v>
      </c>
      <c r="G3" s="7" t="str">
        <f>IF(M3="","",IF('RO x Změna rozpisu'!C3&lt;&gt;"",LEFT('RO x Změna rozpisu'!C3,2),0))</f>
        <v>63</v>
      </c>
      <c r="H3" s="7" t="str">
        <f>IF(M3="","",IF('RO x Změna rozpisu'!C3&lt;&gt;"",RIGHT('RO x Změna rozpisu'!C3,2),0))</f>
        <v>20</v>
      </c>
      <c r="I3" s="7" t="str">
        <f>LEFT('RO x Změna rozpisu'!D3,2)</f>
        <v>51</v>
      </c>
      <c r="J3" s="7" t="str">
        <f>RIGHT('RO x Změna rozpisu'!D3,2)</f>
        <v>63</v>
      </c>
      <c r="K3" s="7">
        <f t="shared" si="5"/>
        <v>0</v>
      </c>
      <c r="L3" s="7">
        <f t="shared" ref="L3:L50" si="11">IF(M3="","",0)</f>
        <v>0</v>
      </c>
      <c r="M3" s="5">
        <f>IF('RO x Změna rozpisu'!A3+'RO x Změna rozpisu'!B3=0,"",'RO x Změna rozpisu'!A3+'RO x Změna rozpisu'!B3)</f>
        <v>16000</v>
      </c>
      <c r="N3" s="4" t="str">
        <f>'RO x Změna rozpisu'!R3</f>
        <v>Pojištění funkčně nespecifiko Služby peněžních ústavů</v>
      </c>
    </row>
    <row r="4" spans="1:14" x14ac:dyDescent="0.25">
      <c r="A4" s="7">
        <f t="shared" si="6"/>
        <v>231</v>
      </c>
      <c r="B4" s="7">
        <f t="shared" si="7"/>
        <v>10</v>
      </c>
      <c r="C4" s="7">
        <f>IF(M4="","",'RO x Změna rozpisu'!E4)</f>
        <v>0</v>
      </c>
      <c r="D4" s="7">
        <f t="shared" si="8"/>
        <v>0</v>
      </c>
      <c r="E4" s="7">
        <f t="shared" si="9"/>
        <v>0</v>
      </c>
      <c r="F4" s="7">
        <f t="shared" si="10"/>
        <v>0</v>
      </c>
      <c r="G4" s="7" t="str">
        <f>IF(M4="","",IF('RO x Změna rozpisu'!C4&lt;&gt;"",LEFT('RO x Změna rozpisu'!C4,2),0))</f>
        <v>43</v>
      </c>
      <c r="H4" s="7" t="str">
        <f>IF(M4="","",IF('RO x Změna rozpisu'!C4&lt;&gt;"",RIGHT('RO x Změna rozpisu'!C4,2),0))</f>
        <v>41</v>
      </c>
      <c r="I4" s="7" t="str">
        <f>LEFT('RO x Změna rozpisu'!D4,2)</f>
        <v>52</v>
      </c>
      <c r="J4" s="7" t="str">
        <f>RIGHT('RO x Změna rozpisu'!D4,2)</f>
        <v>23</v>
      </c>
      <c r="K4" s="7">
        <f t="shared" si="5"/>
        <v>0</v>
      </c>
      <c r="L4" s="7">
        <f t="shared" si="11"/>
        <v>0</v>
      </c>
      <c r="M4" s="5">
        <f>IF('RO x Změna rozpisu'!A4+'RO x Změna rozpisu'!B4=0,"",'RO x Změna rozpisu'!A4+'RO x Změna rozpisu'!B4)</f>
        <v>54000</v>
      </c>
      <c r="N4" s="4" t="str">
        <f>'RO x Změna rozpisu'!R4</f>
        <v>Sociální pomoc osobám v hmotn Neinvestiční transfery církvím</v>
      </c>
    </row>
    <row r="5" spans="1:14" x14ac:dyDescent="0.25">
      <c r="A5" s="7">
        <f t="shared" si="6"/>
        <v>231</v>
      </c>
      <c r="B5" s="7">
        <f t="shared" si="7"/>
        <v>10</v>
      </c>
      <c r="C5" s="7">
        <f>IF(M5="","",'RO x Změna rozpisu'!E5)</f>
        <v>0</v>
      </c>
      <c r="D5" s="7">
        <f t="shared" si="8"/>
        <v>0</v>
      </c>
      <c r="E5" s="7">
        <f t="shared" si="9"/>
        <v>0</v>
      </c>
      <c r="F5" s="7">
        <f t="shared" si="10"/>
        <v>0</v>
      </c>
      <c r="G5" s="7" t="str">
        <f>IF(M5="","",IF('RO x Změna rozpisu'!C5&lt;&gt;"",LEFT('RO x Změna rozpisu'!C5,2),0))</f>
        <v>36</v>
      </c>
      <c r="H5" s="7" t="str">
        <f>IF(M5="","",IF('RO x Změna rozpisu'!C5&lt;&gt;"",RIGHT('RO x Změna rozpisu'!C5,2),0))</f>
        <v>39</v>
      </c>
      <c r="I5" s="7" t="str">
        <f>LEFT('RO x Změna rozpisu'!D5,2)</f>
        <v>21</v>
      </c>
      <c r="J5" s="7" t="str">
        <f>RIGHT('RO x Změna rozpisu'!D5,2)</f>
        <v>32</v>
      </c>
      <c r="K5" s="7">
        <f t="shared" si="5"/>
        <v>0</v>
      </c>
      <c r="L5" s="7">
        <f t="shared" si="11"/>
        <v>0</v>
      </c>
      <c r="M5" s="5">
        <f>IF('RO x Změna rozpisu'!A5+'RO x Změna rozpisu'!B5=0,"",'RO x Změna rozpisu'!A5+'RO x Změna rozpisu'!B5)</f>
        <v>6500</v>
      </c>
      <c r="N5" s="4" t="str">
        <f>'RO x Změna rozpisu'!R5</f>
        <v xml:space="preserve">Komunální služby a územní roz Příjem z pronájmu nebo pachtu </v>
      </c>
    </row>
    <row r="6" spans="1:14" x14ac:dyDescent="0.25">
      <c r="A6" s="7">
        <f t="shared" si="6"/>
        <v>231</v>
      </c>
      <c r="B6" s="7">
        <f t="shared" si="7"/>
        <v>10</v>
      </c>
      <c r="C6" s="7">
        <f>IF(M6="","",'RO x Změna rozpisu'!E6)</f>
        <v>29014</v>
      </c>
      <c r="D6" s="7">
        <f t="shared" si="8"/>
        <v>0</v>
      </c>
      <c r="E6" s="7">
        <f t="shared" si="9"/>
        <v>0</v>
      </c>
      <c r="F6" s="7">
        <f t="shared" si="10"/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41</v>
      </c>
      <c r="J6" s="7" t="str">
        <f>RIGHT('RO x Změna rozpisu'!D6,2)</f>
        <v>16</v>
      </c>
      <c r="K6" s="7">
        <f t="shared" si="5"/>
        <v>0</v>
      </c>
      <c r="L6" s="7">
        <f t="shared" si="11"/>
        <v>0</v>
      </c>
      <c r="M6" s="5">
        <f>IF('RO x Změna rozpisu'!A6+'RO x Změna rozpisu'!B6=0,"",'RO x Změna rozpisu'!A6+'RO x Změna rozpisu'!B6)</f>
        <v>47920</v>
      </c>
      <c r="N6" s="4" t="str">
        <f>'RO x Změna rozpisu'!R6</f>
        <v xml:space="preserve">                              Ostatní neinvestiční přijaté t</v>
      </c>
    </row>
    <row r="7" spans="1:14" x14ac:dyDescent="0.25">
      <c r="A7" s="7">
        <f t="shared" si="6"/>
        <v>231</v>
      </c>
      <c r="B7" s="7">
        <f t="shared" si="7"/>
        <v>10</v>
      </c>
      <c r="C7" s="7">
        <f>IF(M7="","",'RO x Změna rozpisu'!E7)</f>
        <v>14022</v>
      </c>
      <c r="D7" s="7">
        <f t="shared" si="8"/>
        <v>0</v>
      </c>
      <c r="E7" s="7">
        <f t="shared" si="9"/>
        <v>0</v>
      </c>
      <c r="F7" s="7">
        <f t="shared" si="10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41</v>
      </c>
      <c r="J7" s="7" t="str">
        <f>RIGHT('RO x Změna rozpisu'!D7,2)</f>
        <v>16</v>
      </c>
      <c r="K7" s="7">
        <f t="shared" si="5"/>
        <v>0</v>
      </c>
      <c r="L7" s="7">
        <f t="shared" si="11"/>
        <v>0</v>
      </c>
      <c r="M7" s="5">
        <f>IF('RO x Změna rozpisu'!A7+'RO x Změna rozpisu'!B7=0,"",'RO x Změna rozpisu'!A7+'RO x Změna rozpisu'!B7)</f>
        <v>152023</v>
      </c>
      <c r="N7" s="4" t="str">
        <f>'RO x Změna rozpisu'!R7</f>
        <v xml:space="preserve">                              Ostatní neinvestiční přijaté t</v>
      </c>
    </row>
    <row r="8" spans="1:14" x14ac:dyDescent="0.25">
      <c r="A8" s="7" t="str">
        <f t="shared" si="6"/>
        <v/>
      </c>
      <c r="B8" s="7" t="str">
        <f t="shared" si="7"/>
        <v/>
      </c>
      <c r="C8" s="7" t="str">
        <f>IF(M8="","",'RO x Změna rozpisu'!E8)</f>
        <v/>
      </c>
      <c r="D8" s="7" t="str">
        <f t="shared" si="8"/>
        <v/>
      </c>
      <c r="E8" s="7" t="str">
        <f t="shared" si="9"/>
        <v/>
      </c>
      <c r="F8" s="7" t="str">
        <f t="shared" si="10"/>
        <v/>
      </c>
      <c r="G8" s="7" t="str">
        <f>IF(M8="","",IF('RO x Změna rozpisu'!C8&lt;&gt;"",LEFT('RO x Změna rozpisu'!C8,2),0))</f>
        <v/>
      </c>
      <c r="H8" s="7" t="str">
        <f>IF(M8="","",IF('RO x Změna rozpisu'!C8&lt;&gt;"",RIGHT('RO x Změna rozpisu'!C8,2),0))</f>
        <v/>
      </c>
      <c r="I8" s="7" t="str">
        <f>LEFT('RO x Změna rozpisu'!D8,2)</f>
        <v/>
      </c>
      <c r="J8" s="7" t="str">
        <f>RIGHT('RO x Změna rozpisu'!D8,2)</f>
        <v/>
      </c>
      <c r="K8" s="7" t="str">
        <f t="shared" si="5"/>
        <v/>
      </c>
      <c r="L8" s="7" t="str">
        <f t="shared" si="11"/>
        <v/>
      </c>
      <c r="M8" s="5" t="str">
        <f>IF('RO x Změna rozpisu'!A8+'RO x Změna rozpisu'!B8=0,"",'RO x Změna rozpisu'!A8+'RO x Změna rozpisu'!B8)</f>
        <v/>
      </c>
      <c r="N8" s="4" t="str">
        <f>'RO x Změna rozpisu'!R8</f>
        <v/>
      </c>
    </row>
    <row r="9" spans="1:14" x14ac:dyDescent="0.25">
      <c r="A9" s="7" t="str">
        <f t="shared" si="6"/>
        <v/>
      </c>
      <c r="B9" s="7" t="str">
        <f t="shared" si="7"/>
        <v/>
      </c>
      <c r="C9" s="7" t="str">
        <f>IF(M9="","",'RO x Změna rozpisu'!E9)</f>
        <v/>
      </c>
      <c r="D9" s="7" t="str">
        <f t="shared" si="8"/>
        <v/>
      </c>
      <c r="E9" s="7" t="str">
        <f t="shared" si="9"/>
        <v/>
      </c>
      <c r="F9" s="7" t="str">
        <f t="shared" si="10"/>
        <v/>
      </c>
      <c r="G9" s="7" t="str">
        <f>IF(M9="","",IF('RO x Změna rozpisu'!C9&lt;&gt;"",LEFT('RO x Změna rozpisu'!C9,2),0))</f>
        <v/>
      </c>
      <c r="H9" s="7" t="str">
        <f>IF(M9="","",IF('RO x Změna rozpisu'!C9&lt;&gt;"",RIGHT('RO x Změna rozpisu'!C9,2),0))</f>
        <v/>
      </c>
      <c r="I9" s="7" t="str">
        <f>LEFT('RO x Změna rozpisu'!D9,2)</f>
        <v/>
      </c>
      <c r="J9" s="7" t="str">
        <f>RIGHT('RO x Změna rozpisu'!D9,2)</f>
        <v/>
      </c>
      <c r="K9" s="7" t="str">
        <f t="shared" si="5"/>
        <v/>
      </c>
      <c r="L9" s="7" t="str">
        <f t="shared" si="11"/>
        <v/>
      </c>
      <c r="M9" s="5" t="str">
        <f>IF('RO x Změna rozpisu'!A9+'RO x Změna rozpisu'!B9=0,"",'RO x Změna rozpisu'!A9+'RO x Změna rozpisu'!B9)</f>
        <v/>
      </c>
      <c r="N9" s="4" t="str">
        <f>'RO x Změna rozpisu'!R9</f>
        <v/>
      </c>
    </row>
    <row r="10" spans="1:14" x14ac:dyDescent="0.25">
      <c r="A10" s="7" t="str">
        <f t="shared" si="6"/>
        <v/>
      </c>
      <c r="B10" s="7" t="str">
        <f t="shared" si="7"/>
        <v/>
      </c>
      <c r="C10" s="7" t="str">
        <f>IF(M10="","",'RO x Změna rozpisu'!E10)</f>
        <v/>
      </c>
      <c r="D10" s="7" t="str">
        <f t="shared" si="8"/>
        <v/>
      </c>
      <c r="E10" s="7" t="str">
        <f t="shared" si="9"/>
        <v/>
      </c>
      <c r="F10" s="7" t="str">
        <f t="shared" si="10"/>
        <v/>
      </c>
      <c r="G10" s="7" t="str">
        <f>IF(M10="","",IF('RO x Změna rozpisu'!C10&lt;&gt;"",LEFT('RO x Změna rozpisu'!C10,2),0))</f>
        <v/>
      </c>
      <c r="H10" s="7" t="str">
        <f>IF(M10="","",IF('RO x Změna rozpisu'!C10&lt;&gt;"",RIGHT('RO x Změna rozpisu'!C10,2),0))</f>
        <v/>
      </c>
      <c r="I10" s="7" t="str">
        <f>LEFT('RO x Změna rozpisu'!D10,2)</f>
        <v/>
      </c>
      <c r="J10" s="7" t="str">
        <f>RIGHT('RO x Změna rozpisu'!D10,2)</f>
        <v/>
      </c>
      <c r="K10" s="7" t="str">
        <f t="shared" si="5"/>
        <v/>
      </c>
      <c r="L10" s="7" t="str">
        <f t="shared" si="11"/>
        <v/>
      </c>
      <c r="M10" s="5" t="str">
        <f>IF('RO x Změna rozpisu'!A10+'RO x Změna rozpisu'!B10=0,"",'RO x Změna rozpisu'!A10+'RO x Změna rozpisu'!B10)</f>
        <v/>
      </c>
      <c r="N10" s="4" t="str">
        <f>'RO x Změna rozpisu'!R10</f>
        <v/>
      </c>
    </row>
    <row r="11" spans="1:14" x14ac:dyDescent="0.25">
      <c r="A11" s="7" t="str">
        <f t="shared" si="6"/>
        <v/>
      </c>
      <c r="B11" s="7" t="str">
        <f t="shared" si="7"/>
        <v/>
      </c>
      <c r="C11" s="7" t="str">
        <f>IF(M11="","",'RO x Změna rozpisu'!E11)</f>
        <v/>
      </c>
      <c r="D11" s="7" t="str">
        <f t="shared" si="8"/>
        <v/>
      </c>
      <c r="E11" s="7" t="str">
        <f t="shared" si="9"/>
        <v/>
      </c>
      <c r="F11" s="7" t="str">
        <f t="shared" si="10"/>
        <v/>
      </c>
      <c r="G11" s="7" t="str">
        <f>IF(M11="","",IF('RO x Změna rozpisu'!C11&lt;&gt;"",LEFT('RO x Změna rozpisu'!C11,2),0))</f>
        <v/>
      </c>
      <c r="H11" s="7" t="str">
        <f>IF(M11="","",IF('RO x Změna rozpisu'!C11&lt;&gt;"",RIGHT('RO x Změna rozpisu'!C11,2),0))</f>
        <v/>
      </c>
      <c r="I11" s="7" t="str">
        <f>LEFT('RO x Změna rozpisu'!D11,2)</f>
        <v/>
      </c>
      <c r="J11" s="7" t="str">
        <f>RIGHT('RO x Změna rozpisu'!D11,2)</f>
        <v/>
      </c>
      <c r="K11" s="7" t="str">
        <f t="shared" si="5"/>
        <v/>
      </c>
      <c r="L11" s="7" t="str">
        <f t="shared" si="11"/>
        <v/>
      </c>
      <c r="M11" s="5" t="str">
        <f>IF('RO x Změna rozpisu'!A11+'RO x Změna rozpisu'!B11=0,"",'RO x Změna rozpisu'!A11+'RO x Změna rozpisu'!B11)</f>
        <v/>
      </c>
      <c r="N11" s="4" t="str">
        <f>'RO x Změna rozpisu'!R11</f>
        <v/>
      </c>
    </row>
    <row r="12" spans="1:14" x14ac:dyDescent="0.25">
      <c r="A12" s="7" t="str">
        <f t="shared" si="6"/>
        <v/>
      </c>
      <c r="B12" s="7" t="str">
        <f t="shared" si="7"/>
        <v/>
      </c>
      <c r="C12" s="7" t="str">
        <f>IF(M12="","",'RO x Změna rozpisu'!E12)</f>
        <v/>
      </c>
      <c r="D12" s="7" t="str">
        <f t="shared" si="8"/>
        <v/>
      </c>
      <c r="E12" s="7" t="str">
        <f t="shared" si="9"/>
        <v/>
      </c>
      <c r="F12" s="7" t="str">
        <f t="shared" si="10"/>
        <v/>
      </c>
      <c r="G12" s="7" t="str">
        <f>IF(M12="","",IF('RO x Změna rozpisu'!C12&lt;&gt;"",LEFT('RO x Změna rozpisu'!C12,2),0))</f>
        <v/>
      </c>
      <c r="H12" s="7" t="str">
        <f>IF(M12="","",IF('RO x Změna rozpisu'!C12&lt;&gt;"",RIGHT('RO x Změna rozpisu'!C12,2),0))</f>
        <v/>
      </c>
      <c r="I12" s="7" t="str">
        <f>LEFT('RO x Změna rozpisu'!D12,2)</f>
        <v/>
      </c>
      <c r="J12" s="7" t="str">
        <f>RIGHT('RO x Změna rozpisu'!D12,2)</f>
        <v/>
      </c>
      <c r="K12" s="7" t="str">
        <f t="shared" si="5"/>
        <v/>
      </c>
      <c r="L12" s="7" t="str">
        <f t="shared" si="11"/>
        <v/>
      </c>
      <c r="M12" s="5" t="str">
        <f>IF('RO x Změna rozpisu'!A12+'RO x Změna rozpisu'!B12=0,"",'RO x Změna rozpisu'!A12+'RO x Změna rozpisu'!B12)</f>
        <v/>
      </c>
      <c r="N12" s="4" t="str">
        <f>'RO x Změna rozpisu'!R12</f>
        <v/>
      </c>
    </row>
    <row r="13" spans="1:14" x14ac:dyDescent="0.25">
      <c r="A13" s="7" t="str">
        <f t="shared" si="6"/>
        <v/>
      </c>
      <c r="B13" s="7" t="str">
        <f t="shared" si="7"/>
        <v/>
      </c>
      <c r="C13" s="7" t="str">
        <f>IF(M13="","",'RO x Změna rozpisu'!E13)</f>
        <v/>
      </c>
      <c r="D13" s="7" t="str">
        <f t="shared" si="8"/>
        <v/>
      </c>
      <c r="E13" s="7" t="str">
        <f t="shared" si="9"/>
        <v/>
      </c>
      <c r="F13" s="7" t="str">
        <f t="shared" si="10"/>
        <v/>
      </c>
      <c r="G13" s="7" t="str">
        <f>IF(M13="","",IF('RO x Změna rozpisu'!C13&lt;&gt;"",LEFT('RO x Změna rozpisu'!C13,2),0))</f>
        <v/>
      </c>
      <c r="H13" s="7" t="str">
        <f>IF(M13="","",IF('RO x Změna rozpisu'!C13&lt;&gt;"",RIGHT('RO x Změna rozpisu'!C13,2),0))</f>
        <v/>
      </c>
      <c r="I13" s="7" t="str">
        <f>LEFT('RO x Změna rozpisu'!D13,2)</f>
        <v/>
      </c>
      <c r="J13" s="7" t="str">
        <f>RIGHT('RO x Změna rozpisu'!D13,2)</f>
        <v/>
      </c>
      <c r="K13" s="7" t="str">
        <f t="shared" si="5"/>
        <v/>
      </c>
      <c r="L13" s="7" t="str">
        <f t="shared" si="11"/>
        <v/>
      </c>
      <c r="M13" s="5" t="str">
        <f>IF('RO x Změna rozpisu'!A13+'RO x Změna rozpisu'!B13=0,"",'RO x Změna rozpisu'!A13+'RO x Změna rozpisu'!B13)</f>
        <v/>
      </c>
      <c r="N13" s="4" t="str">
        <f>'RO x Změna rozpisu'!R13</f>
        <v/>
      </c>
    </row>
    <row r="14" spans="1:14" x14ac:dyDescent="0.25">
      <c r="A14" s="7" t="str">
        <f t="shared" si="6"/>
        <v/>
      </c>
      <c r="B14" s="7" t="str">
        <f t="shared" si="7"/>
        <v/>
      </c>
      <c r="C14" s="7" t="str">
        <f>IF(M14="","",'RO x Změna rozpisu'!E14)</f>
        <v/>
      </c>
      <c r="D14" s="7" t="str">
        <f t="shared" si="8"/>
        <v/>
      </c>
      <c r="E14" s="7" t="str">
        <f t="shared" si="9"/>
        <v/>
      </c>
      <c r="F14" s="7" t="str">
        <f t="shared" si="10"/>
        <v/>
      </c>
      <c r="G14" s="7" t="str">
        <f>IF(M14="","",IF('RO x Změna rozpisu'!C14&lt;&gt;"",LEFT('RO x Změna rozpisu'!C14,2),0))</f>
        <v/>
      </c>
      <c r="H14" s="7" t="str">
        <f>IF(M14="","",IF('RO x Změna rozpisu'!C14&lt;&gt;"",RIGHT('RO x Změna rozpisu'!C14,2),0))</f>
        <v/>
      </c>
      <c r="I14" s="7" t="str">
        <f>LEFT('RO x Změna rozpisu'!D14,2)</f>
        <v/>
      </c>
      <c r="J14" s="7" t="str">
        <f>RIGHT('RO x Změna rozpisu'!D14,2)</f>
        <v/>
      </c>
      <c r="K14" s="7" t="str">
        <f t="shared" si="5"/>
        <v/>
      </c>
      <c r="L14" s="7" t="str">
        <f t="shared" si="11"/>
        <v/>
      </c>
      <c r="M14" s="5" t="str">
        <f>IF('RO x Změna rozpisu'!A14+'RO x Změna rozpisu'!B14=0,"",'RO x Změna rozpisu'!A14+'RO x Změna rozpisu'!B14)</f>
        <v/>
      </c>
      <c r="N14" s="4" t="str">
        <f>'RO x Změna rozpisu'!R14</f>
        <v/>
      </c>
    </row>
    <row r="15" spans="1:14" x14ac:dyDescent="0.25">
      <c r="A15" s="7" t="str">
        <f t="shared" si="6"/>
        <v/>
      </c>
      <c r="B15" s="7" t="str">
        <f t="shared" si="7"/>
        <v/>
      </c>
      <c r="C15" s="7" t="str">
        <f>IF(M15="","",'RO x Změna rozpisu'!E15)</f>
        <v/>
      </c>
      <c r="D15" s="7" t="str">
        <f t="shared" si="8"/>
        <v/>
      </c>
      <c r="E15" s="7" t="str">
        <f t="shared" si="9"/>
        <v/>
      </c>
      <c r="F15" s="7" t="str">
        <f t="shared" si="10"/>
        <v/>
      </c>
      <c r="G15" s="7" t="str">
        <f>IF(M15="","",IF('RO x Změna rozpisu'!C15&lt;&gt;"",LEFT('RO x Změna rozpisu'!C15,2),0))</f>
        <v/>
      </c>
      <c r="H15" s="7" t="str">
        <f>IF(M15="","",IF('RO x Změna rozpisu'!C15&lt;&gt;"",RIGHT('RO x Změna rozpisu'!C15,2),0))</f>
        <v/>
      </c>
      <c r="I15" s="7" t="str">
        <f>LEFT('RO x Změna rozpisu'!D15,2)</f>
        <v/>
      </c>
      <c r="J15" s="7" t="str">
        <f>RIGHT('RO x Změna rozpisu'!D15,2)</f>
        <v/>
      </c>
      <c r="K15" s="7" t="str">
        <f t="shared" si="5"/>
        <v/>
      </c>
      <c r="L15" s="7" t="str">
        <f t="shared" si="11"/>
        <v/>
      </c>
      <c r="M15" s="5" t="str">
        <f>IF('RO x Změna rozpisu'!A15+'RO x Změna rozpisu'!B15=0,"",'RO x Změna rozpisu'!A15+'RO x Změna rozpisu'!B15)</f>
        <v/>
      </c>
      <c r="N15" s="4" t="str">
        <f>'RO x Změna rozpisu'!R15</f>
        <v/>
      </c>
    </row>
    <row r="16" spans="1:14" x14ac:dyDescent="0.25">
      <c r="A16" s="7" t="str">
        <f t="shared" si="6"/>
        <v/>
      </c>
      <c r="B16" s="7" t="str">
        <f t="shared" si="7"/>
        <v/>
      </c>
      <c r="C16" s="7" t="str">
        <f>IF(M16="","",'RO x Změna rozpisu'!E16)</f>
        <v/>
      </c>
      <c r="D16" s="7" t="str">
        <f t="shared" si="8"/>
        <v/>
      </c>
      <c r="E16" s="7" t="str">
        <f t="shared" si="9"/>
        <v/>
      </c>
      <c r="F16" s="7" t="str">
        <f t="shared" si="10"/>
        <v/>
      </c>
      <c r="G16" s="7" t="str">
        <f>IF(M16="","",IF('RO x Změna rozpisu'!C16&lt;&gt;"",LEFT('RO x Změna rozpisu'!C16,2),0))</f>
        <v/>
      </c>
      <c r="H16" s="7" t="str">
        <f>IF(M16="","",IF('RO x Změna rozpisu'!C16&lt;&gt;"",RIGHT('RO x Změna rozpisu'!C16,2),0))</f>
        <v/>
      </c>
      <c r="I16" s="7" t="str">
        <f>LEFT('RO x Změna rozpisu'!D16,2)</f>
        <v/>
      </c>
      <c r="J16" s="7" t="str">
        <f>RIGHT('RO x Změna rozpisu'!D16,2)</f>
        <v/>
      </c>
      <c r="K16" s="7" t="str">
        <f t="shared" si="5"/>
        <v/>
      </c>
      <c r="L16" s="7" t="str">
        <f t="shared" si="11"/>
        <v/>
      </c>
      <c r="M16" s="5" t="str">
        <f>IF('RO x Změna rozpisu'!A16+'RO x Změna rozpisu'!B16=0,"",'RO x Změna rozpisu'!A16+'RO x Změna rozpisu'!B16)</f>
        <v/>
      </c>
      <c r="N16" s="4" t="str">
        <f>'RO x Změna rozpisu'!R16</f>
        <v/>
      </c>
    </row>
    <row r="17" spans="1:14" x14ac:dyDescent="0.25">
      <c r="A17" s="7" t="str">
        <f t="shared" si="6"/>
        <v/>
      </c>
      <c r="B17" s="7" t="str">
        <f t="shared" si="7"/>
        <v/>
      </c>
      <c r="C17" s="7" t="str">
        <f>IF(M17="","",'RO x Změna rozpisu'!E17)</f>
        <v/>
      </c>
      <c r="D17" s="7" t="str">
        <f t="shared" si="8"/>
        <v/>
      </c>
      <c r="E17" s="7" t="str">
        <f t="shared" si="9"/>
        <v/>
      </c>
      <c r="F17" s="7" t="str">
        <f t="shared" si="10"/>
        <v/>
      </c>
      <c r="G17" s="7" t="str">
        <f>IF(M17="","",IF('RO x Změna rozpisu'!C17&lt;&gt;"",LEFT('RO x Změna rozpisu'!C17,2),0))</f>
        <v/>
      </c>
      <c r="H17" s="7" t="str">
        <f>IF(M17="","",IF('RO x Změna rozpisu'!C17&lt;&gt;"",RIGHT('RO x Změna rozpisu'!C17,2),0))</f>
        <v/>
      </c>
      <c r="I17" s="7" t="str">
        <f>LEFT('RO x Změna rozpisu'!D17,2)</f>
        <v/>
      </c>
      <c r="J17" s="7" t="str">
        <f>RIGHT('RO x Změna rozpisu'!D17,2)</f>
        <v/>
      </c>
      <c r="K17" s="7" t="str">
        <f t="shared" si="5"/>
        <v/>
      </c>
      <c r="L17" s="7" t="str">
        <f t="shared" si="11"/>
        <v/>
      </c>
      <c r="M17" s="5" t="str">
        <f>IF('RO x Změna rozpisu'!A17+'RO x Změna rozpisu'!B17=0,"",'RO x Změna rozpisu'!A17+'RO x Změna rozpisu'!B17)</f>
        <v/>
      </c>
      <c r="N17" s="4" t="str">
        <f>'RO x Změna rozpisu'!R17</f>
        <v/>
      </c>
    </row>
    <row r="18" spans="1:14" x14ac:dyDescent="0.25">
      <c r="A18" s="7" t="str">
        <f t="shared" si="6"/>
        <v/>
      </c>
      <c r="B18" s="7" t="str">
        <f t="shared" si="7"/>
        <v/>
      </c>
      <c r="C18" s="7" t="str">
        <f>IF(M18="","",'RO x Změna rozpisu'!E18)</f>
        <v/>
      </c>
      <c r="D18" s="7" t="str">
        <f t="shared" si="8"/>
        <v/>
      </c>
      <c r="E18" s="7" t="str">
        <f t="shared" si="9"/>
        <v/>
      </c>
      <c r="F18" s="7" t="str">
        <f t="shared" si="10"/>
        <v/>
      </c>
      <c r="G18" s="7" t="str">
        <f>IF(M18="","",IF('RO x Změna rozpisu'!C18&lt;&gt;"",LEFT('RO x Změna rozpisu'!C18,2),0))</f>
        <v/>
      </c>
      <c r="H18" s="7" t="str">
        <f>IF(M18="","",IF('RO x Změna rozpisu'!C18&lt;&gt;"",RIGHT('RO x Změna rozpisu'!C18,2),0))</f>
        <v/>
      </c>
      <c r="I18" s="7" t="str">
        <f>LEFT('RO x Změna rozpisu'!D18,2)</f>
        <v/>
      </c>
      <c r="J18" s="7" t="str">
        <f>RIGHT('RO x Změna rozpisu'!D18,2)</f>
        <v/>
      </c>
      <c r="K18" s="7" t="str">
        <f t="shared" si="5"/>
        <v/>
      </c>
      <c r="L18" s="7" t="str">
        <f t="shared" si="11"/>
        <v/>
      </c>
      <c r="M18" s="5" t="str">
        <f>IF('RO x Změna rozpisu'!A18+'RO x Změna rozpisu'!B18=0,"",'RO x Změna rozpisu'!A18+'RO x Změna rozpisu'!B18)</f>
        <v/>
      </c>
      <c r="N18" s="4" t="str">
        <f>'RO x Změna rozpisu'!R18</f>
        <v/>
      </c>
    </row>
    <row r="19" spans="1:14" x14ac:dyDescent="0.25">
      <c r="A19" s="7" t="str">
        <f t="shared" si="6"/>
        <v/>
      </c>
      <c r="B19" s="7" t="str">
        <f t="shared" si="7"/>
        <v/>
      </c>
      <c r="C19" s="7" t="str">
        <f>IF(M19="","",'RO x Změna rozpisu'!E19)</f>
        <v/>
      </c>
      <c r="D19" s="7" t="str">
        <f t="shared" si="8"/>
        <v/>
      </c>
      <c r="E19" s="7" t="str">
        <f t="shared" si="9"/>
        <v/>
      </c>
      <c r="F19" s="7" t="str">
        <f t="shared" si="10"/>
        <v/>
      </c>
      <c r="G19" s="7" t="str">
        <f>IF(M19="","",IF('RO x Změna rozpisu'!C19&lt;&gt;"",LEFT('RO x Změna rozpisu'!C19,2),0))</f>
        <v/>
      </c>
      <c r="H19" s="7" t="str">
        <f>IF(M19="","",IF('RO x Změna rozpisu'!C19&lt;&gt;"",RIGHT('RO x Změna rozpisu'!C19,2),0))</f>
        <v/>
      </c>
      <c r="I19" s="7" t="str">
        <f>LEFT('RO x Změna rozpisu'!D19,2)</f>
        <v/>
      </c>
      <c r="J19" s="7" t="str">
        <f>RIGHT('RO x Změna rozpisu'!D19,2)</f>
        <v/>
      </c>
      <c r="K19" s="7" t="str">
        <f t="shared" si="5"/>
        <v/>
      </c>
      <c r="L19" s="7" t="str">
        <f t="shared" si="11"/>
        <v/>
      </c>
      <c r="M19" s="5" t="str">
        <f>IF('RO x Změna rozpisu'!A19+'RO x Změna rozpisu'!B19=0,"",'RO x Změna rozpisu'!A19+'RO x Změna rozpisu'!B19)</f>
        <v/>
      </c>
      <c r="N19" s="4" t="str">
        <f>'RO x Změna rozpisu'!R19</f>
        <v/>
      </c>
    </row>
    <row r="20" spans="1:14" x14ac:dyDescent="0.25">
      <c r="A20" s="7" t="str">
        <f t="shared" si="6"/>
        <v/>
      </c>
      <c r="B20" s="7" t="str">
        <f t="shared" si="7"/>
        <v/>
      </c>
      <c r="C20" s="7" t="str">
        <f>IF(M20="","",'RO x Změna rozpisu'!E20)</f>
        <v/>
      </c>
      <c r="D20" s="7" t="str">
        <f t="shared" si="8"/>
        <v/>
      </c>
      <c r="E20" s="7" t="str">
        <f t="shared" si="9"/>
        <v/>
      </c>
      <c r="F20" s="7" t="str">
        <f t="shared" si="10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5"/>
        <v/>
      </c>
      <c r="L20" s="7" t="str">
        <f t="shared" si="11"/>
        <v/>
      </c>
      <c r="M20" s="5" t="str">
        <f>IF('RO x Změna rozpisu'!A20+'RO x Změna rozpisu'!B20=0,"",'RO x Změna rozpisu'!A20+'RO x Změna rozpisu'!B20)</f>
        <v/>
      </c>
      <c r="N20" s="4" t="str">
        <f>'RO x Změna rozpisu'!R20</f>
        <v/>
      </c>
    </row>
    <row r="21" spans="1:14" x14ac:dyDescent="0.25">
      <c r="A21" s="7" t="str">
        <f t="shared" si="6"/>
        <v/>
      </c>
      <c r="B21" s="7" t="str">
        <f t="shared" si="7"/>
        <v/>
      </c>
      <c r="C21" s="7" t="str">
        <f>IF(M21="","",'RO x Změna rozpisu'!E21)</f>
        <v/>
      </c>
      <c r="D21" s="7" t="str">
        <f t="shared" si="8"/>
        <v/>
      </c>
      <c r="E21" s="7" t="str">
        <f t="shared" si="9"/>
        <v/>
      </c>
      <c r="F21" s="7" t="str">
        <f t="shared" si="10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5"/>
        <v/>
      </c>
      <c r="L21" s="7" t="str">
        <f t="shared" si="11"/>
        <v/>
      </c>
      <c r="M21" s="5" t="str">
        <f>IF('RO x Změna rozpisu'!A21+'RO x Změna rozpisu'!B21=0,"",'RO x Změna rozpisu'!A21+'RO x Změna rozpisu'!B21)</f>
        <v/>
      </c>
      <c r="N21" s="4" t="str">
        <f>'RO x Změna rozpisu'!R21</f>
        <v/>
      </c>
    </row>
    <row r="22" spans="1:14" x14ac:dyDescent="0.25">
      <c r="A22" s="7" t="str">
        <f t="shared" si="6"/>
        <v/>
      </c>
      <c r="B22" s="7" t="str">
        <f t="shared" si="7"/>
        <v/>
      </c>
      <c r="C22" s="7" t="str">
        <f>IF(M22="","",'RO x Změna rozpisu'!E22)</f>
        <v/>
      </c>
      <c r="D22" s="7" t="str">
        <f t="shared" si="8"/>
        <v/>
      </c>
      <c r="E22" s="7" t="str">
        <f t="shared" si="9"/>
        <v/>
      </c>
      <c r="F22" s="7" t="str">
        <f t="shared" si="10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5"/>
        <v/>
      </c>
      <c r="L22" s="7" t="str">
        <f t="shared" si="11"/>
        <v/>
      </c>
      <c r="M22" s="5" t="str">
        <f>IF('RO x Změna rozpisu'!A22+'RO x Změna rozpisu'!B22=0,"",'RO x Změna rozpisu'!A22+'RO x Změna rozpisu'!B22)</f>
        <v/>
      </c>
      <c r="N22" s="4" t="str">
        <f>'RO x Změna rozpisu'!R22</f>
        <v/>
      </c>
    </row>
    <row r="23" spans="1:14" x14ac:dyDescent="0.25">
      <c r="A23" s="7" t="str">
        <f t="shared" si="6"/>
        <v/>
      </c>
      <c r="B23" s="7" t="str">
        <f t="shared" si="7"/>
        <v/>
      </c>
      <c r="C23" s="7" t="str">
        <f>IF(M23="","",'RO x Změna rozpisu'!E23)</f>
        <v/>
      </c>
      <c r="D23" s="7" t="str">
        <f t="shared" si="8"/>
        <v/>
      </c>
      <c r="E23" s="7" t="str">
        <f t="shared" si="9"/>
        <v/>
      </c>
      <c r="F23" s="7" t="str">
        <f t="shared" si="10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5"/>
        <v/>
      </c>
      <c r="L23" s="7" t="str">
        <f t="shared" si="11"/>
        <v/>
      </c>
      <c r="M23" s="5" t="str">
        <f>IF('RO x Změna rozpisu'!A23+'RO x Změna rozpisu'!B23=0,"",'RO x Změna rozpisu'!A23+'RO x Změna rozpisu'!B23)</f>
        <v/>
      </c>
      <c r="N23" s="4" t="str">
        <f>'RO x Změna rozpisu'!R23</f>
        <v/>
      </c>
    </row>
    <row r="24" spans="1:14" x14ac:dyDescent="0.25">
      <c r="A24" s="7" t="str">
        <f t="shared" si="6"/>
        <v/>
      </c>
      <c r="B24" s="7" t="str">
        <f t="shared" si="7"/>
        <v/>
      </c>
      <c r="C24" s="7" t="str">
        <f>IF(M24="","",'RO x Změna rozpisu'!E24)</f>
        <v/>
      </c>
      <c r="D24" s="7" t="str">
        <f t="shared" si="8"/>
        <v/>
      </c>
      <c r="E24" s="7" t="str">
        <f t="shared" si="9"/>
        <v/>
      </c>
      <c r="F24" s="7" t="str">
        <f t="shared" si="10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5"/>
        <v/>
      </c>
      <c r="L24" s="7" t="str">
        <f t="shared" si="11"/>
        <v/>
      </c>
      <c r="M24" s="5" t="str">
        <f>IF('RO x Změna rozpisu'!A24+'RO x Změna rozpisu'!B24=0,"",'RO x Změna rozpisu'!A24+'RO x Změna rozpisu'!B24)</f>
        <v/>
      </c>
      <c r="N24" s="4" t="str">
        <f>'RO x Změna rozpisu'!R24</f>
        <v/>
      </c>
    </row>
    <row r="25" spans="1:14" x14ac:dyDescent="0.25">
      <c r="A25" s="7" t="str">
        <f t="shared" si="6"/>
        <v/>
      </c>
      <c r="B25" s="7" t="str">
        <f t="shared" si="7"/>
        <v/>
      </c>
      <c r="C25" s="7" t="str">
        <f>IF(M25="","",'RO x Změna rozpisu'!E25)</f>
        <v/>
      </c>
      <c r="D25" s="7" t="str">
        <f t="shared" si="8"/>
        <v/>
      </c>
      <c r="E25" s="7" t="str">
        <f t="shared" si="9"/>
        <v/>
      </c>
      <c r="F25" s="7" t="str">
        <f t="shared" si="10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5"/>
        <v/>
      </c>
      <c r="L25" s="7" t="str">
        <f t="shared" si="11"/>
        <v/>
      </c>
      <c r="M25" s="5" t="str">
        <f>IF('RO x Změna rozpisu'!A25+'RO x Změna rozpisu'!B25=0,"",'RO x Změna rozpisu'!A25+'RO x Změna rozpisu'!B25)</f>
        <v/>
      </c>
      <c r="N25" s="4" t="str">
        <f>'RO x Změna rozpisu'!R25</f>
        <v/>
      </c>
    </row>
    <row r="26" spans="1:14" x14ac:dyDescent="0.25">
      <c r="A26" s="7" t="str">
        <f t="shared" si="6"/>
        <v/>
      </c>
      <c r="B26" s="7" t="str">
        <f t="shared" si="7"/>
        <v/>
      </c>
      <c r="C26" s="7" t="str">
        <f>IF(M26="","",'RO x Změna rozpisu'!E26)</f>
        <v/>
      </c>
      <c r="D26" s="7" t="str">
        <f t="shared" si="8"/>
        <v/>
      </c>
      <c r="E26" s="7" t="str">
        <f t="shared" si="9"/>
        <v/>
      </c>
      <c r="F26" s="7" t="str">
        <f t="shared" si="10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5"/>
        <v/>
      </c>
      <c r="L26" s="7" t="str">
        <f t="shared" si="11"/>
        <v/>
      </c>
      <c r="M26" s="5" t="str">
        <f>IF('RO x Změna rozpisu'!A26+'RO x Změna rozpisu'!B26=0,"",'RO x Změna rozpisu'!A26+'RO x Změna rozpisu'!B26)</f>
        <v/>
      </c>
      <c r="N26" s="4" t="str">
        <f>'RO x Změna rozpisu'!R26</f>
        <v/>
      </c>
    </row>
    <row r="27" spans="1:14" x14ac:dyDescent="0.25">
      <c r="A27" s="7" t="str">
        <f t="shared" si="6"/>
        <v/>
      </c>
      <c r="B27" s="7" t="str">
        <f t="shared" si="7"/>
        <v/>
      </c>
      <c r="C27" s="7" t="str">
        <f>IF(M27="","",'RO x Změna rozpisu'!E27)</f>
        <v/>
      </c>
      <c r="D27" s="7" t="str">
        <f t="shared" si="8"/>
        <v/>
      </c>
      <c r="E27" s="7" t="str">
        <f t="shared" si="9"/>
        <v/>
      </c>
      <c r="F27" s="7" t="str">
        <f t="shared" si="10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5"/>
        <v/>
      </c>
      <c r="L27" s="7" t="str">
        <f t="shared" si="11"/>
        <v/>
      </c>
      <c r="M27" s="5" t="str">
        <f>IF('RO x Změna rozpisu'!A27+'RO x Změna rozpisu'!B27=0,"",'RO x Změna rozpisu'!A27+'RO x Změna rozpisu'!B27)</f>
        <v/>
      </c>
      <c r="N27" s="4" t="str">
        <f>'RO x Změna rozpisu'!R27</f>
        <v/>
      </c>
    </row>
    <row r="28" spans="1:14" x14ac:dyDescent="0.25">
      <c r="A28" s="7" t="str">
        <f t="shared" si="6"/>
        <v/>
      </c>
      <c r="B28" s="7" t="str">
        <f t="shared" si="7"/>
        <v/>
      </c>
      <c r="C28" s="7" t="str">
        <f>IF(M28="","",'RO x Změna rozpisu'!E28)</f>
        <v/>
      </c>
      <c r="D28" s="7" t="str">
        <f t="shared" si="8"/>
        <v/>
      </c>
      <c r="E28" s="7" t="str">
        <f t="shared" si="9"/>
        <v/>
      </c>
      <c r="F28" s="7" t="str">
        <f t="shared" si="10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5"/>
        <v/>
      </c>
      <c r="L28" s="7" t="str">
        <f t="shared" si="11"/>
        <v/>
      </c>
      <c r="M28" s="5" t="str">
        <f>IF('RO x Změna rozpisu'!A28+'RO x Změna rozpisu'!B28=0,"",'RO x Změna rozpisu'!A28+'RO x Změna rozpisu'!B28)</f>
        <v/>
      </c>
      <c r="N28" s="4" t="str">
        <f>'RO x Změna rozpisu'!R28</f>
        <v/>
      </c>
    </row>
    <row r="29" spans="1:14" x14ac:dyDescent="0.25">
      <c r="A29" s="7" t="str">
        <f t="shared" si="6"/>
        <v/>
      </c>
      <c r="B29" s="7" t="str">
        <f t="shared" si="7"/>
        <v/>
      </c>
      <c r="C29" s="7" t="str">
        <f>IF(M29="","",'RO x Změna rozpisu'!E29)</f>
        <v/>
      </c>
      <c r="D29" s="7" t="str">
        <f t="shared" si="8"/>
        <v/>
      </c>
      <c r="E29" s="7" t="str">
        <f t="shared" si="9"/>
        <v/>
      </c>
      <c r="F29" s="7" t="str">
        <f t="shared" si="10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5"/>
        <v/>
      </c>
      <c r="L29" s="7" t="str">
        <f t="shared" si="11"/>
        <v/>
      </c>
      <c r="M29" s="5" t="str">
        <f>IF('RO x Změna rozpisu'!A29+'RO x Změna rozpisu'!B29=0,"",'RO x Změna rozpisu'!A29+'RO x Změna rozpisu'!B29)</f>
        <v/>
      </c>
      <c r="N29" s="4" t="str">
        <f>'RO x Změna rozpisu'!R29</f>
        <v/>
      </c>
    </row>
    <row r="30" spans="1:14" x14ac:dyDescent="0.25">
      <c r="A30" s="7" t="str">
        <f t="shared" si="6"/>
        <v/>
      </c>
      <c r="B30" s="7" t="str">
        <f t="shared" si="7"/>
        <v/>
      </c>
      <c r="C30" s="7" t="str">
        <f>IF(M30="","",'RO x Změna rozpisu'!E30)</f>
        <v/>
      </c>
      <c r="D30" s="7" t="str">
        <f t="shared" si="8"/>
        <v/>
      </c>
      <c r="E30" s="7" t="str">
        <f t="shared" si="9"/>
        <v/>
      </c>
      <c r="F30" s="7" t="str">
        <f t="shared" si="10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5"/>
        <v/>
      </c>
      <c r="L30" s="7" t="str">
        <f t="shared" si="11"/>
        <v/>
      </c>
      <c r="M30" s="5" t="str">
        <f>IF('RO x Změna rozpisu'!A30+'RO x Změna rozpisu'!B30=0,"",'RO x Změna rozpisu'!A30+'RO x Změna rozpisu'!B30)</f>
        <v/>
      </c>
      <c r="N30" s="4" t="str">
        <f>'RO x Změna rozpisu'!R30</f>
        <v/>
      </c>
    </row>
    <row r="31" spans="1:14" x14ac:dyDescent="0.25">
      <c r="A31" s="7" t="str">
        <f t="shared" si="6"/>
        <v/>
      </c>
      <c r="B31" s="7" t="str">
        <f t="shared" si="7"/>
        <v/>
      </c>
      <c r="C31" s="7" t="str">
        <f>IF(M31="","",'RO x Změna rozpisu'!E31)</f>
        <v/>
      </c>
      <c r="D31" s="7" t="str">
        <f t="shared" si="8"/>
        <v/>
      </c>
      <c r="E31" s="7" t="str">
        <f t="shared" si="9"/>
        <v/>
      </c>
      <c r="F31" s="7" t="str">
        <f t="shared" si="10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5"/>
        <v/>
      </c>
      <c r="L31" s="7" t="str">
        <f t="shared" si="11"/>
        <v/>
      </c>
      <c r="M31" s="5" t="str">
        <f>IF('RO x Změna rozpisu'!A31+'RO x Změna rozpisu'!B31=0,"",'RO x Změna rozpisu'!A31+'RO x Změna rozpisu'!B31)</f>
        <v/>
      </c>
      <c r="N31" s="4" t="str">
        <f>'RO x Změna rozpisu'!R31</f>
        <v/>
      </c>
    </row>
    <row r="32" spans="1:14" x14ac:dyDescent="0.25">
      <c r="A32" s="7" t="str">
        <f t="shared" si="6"/>
        <v/>
      </c>
      <c r="B32" s="7" t="str">
        <f t="shared" si="7"/>
        <v/>
      </c>
      <c r="C32" s="7" t="str">
        <f>IF(M32="","",'RO x Změna rozpisu'!E32)</f>
        <v/>
      </c>
      <c r="D32" s="7" t="str">
        <f t="shared" si="8"/>
        <v/>
      </c>
      <c r="E32" s="7" t="str">
        <f t="shared" si="9"/>
        <v/>
      </c>
      <c r="F32" s="7" t="str">
        <f t="shared" si="10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5"/>
        <v/>
      </c>
      <c r="L32" s="7" t="str">
        <f t="shared" si="11"/>
        <v/>
      </c>
      <c r="M32" s="5" t="str">
        <f>IF('RO x Změna rozpisu'!A32+'RO x Změna rozpisu'!B32=0,"",'RO x Změna rozpisu'!A32+'RO x Změna rozpisu'!B32)</f>
        <v/>
      </c>
      <c r="N32" s="4" t="str">
        <f>'RO x Změna rozpisu'!R32</f>
        <v/>
      </c>
    </row>
    <row r="33" spans="1:14" x14ac:dyDescent="0.25">
      <c r="A33" s="7" t="str">
        <f t="shared" si="6"/>
        <v/>
      </c>
      <c r="B33" s="7" t="str">
        <f t="shared" si="7"/>
        <v/>
      </c>
      <c r="C33" s="7" t="str">
        <f>IF(M33="","",'RO x Změna rozpisu'!E33)</f>
        <v/>
      </c>
      <c r="D33" s="7" t="str">
        <f t="shared" si="8"/>
        <v/>
      </c>
      <c r="E33" s="7" t="str">
        <f t="shared" si="9"/>
        <v/>
      </c>
      <c r="F33" s="7" t="str">
        <f t="shared" si="10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5"/>
        <v/>
      </c>
      <c r="L33" s="7" t="str">
        <f t="shared" si="11"/>
        <v/>
      </c>
      <c r="M33" s="5" t="str">
        <f>IF('RO x Změna rozpisu'!A33+'RO x Změna rozpisu'!B33=0,"",'RO x Změna rozpisu'!A33+'RO x Změna rozpisu'!B33)</f>
        <v/>
      </c>
      <c r="N33" s="4" t="str">
        <f>'RO x Změna rozpisu'!R33</f>
        <v/>
      </c>
    </row>
    <row r="34" spans="1:14" x14ac:dyDescent="0.25">
      <c r="A34" s="7" t="str">
        <f t="shared" si="6"/>
        <v/>
      </c>
      <c r="B34" s="7" t="str">
        <f t="shared" si="7"/>
        <v/>
      </c>
      <c r="C34" s="7" t="str">
        <f>IF(M34="","",'RO x Změna rozpisu'!E34)</f>
        <v/>
      </c>
      <c r="D34" s="7" t="str">
        <f t="shared" si="8"/>
        <v/>
      </c>
      <c r="E34" s="7" t="str">
        <f t="shared" si="9"/>
        <v/>
      </c>
      <c r="F34" s="7" t="str">
        <f t="shared" si="10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5"/>
        <v/>
      </c>
      <c r="L34" s="7" t="str">
        <f t="shared" si="11"/>
        <v/>
      </c>
      <c r="M34" s="5" t="str">
        <f>IF('RO x Změna rozpisu'!A34+'RO x Změna rozpisu'!B34=0,"",'RO x Změna rozpisu'!A34+'RO x Změna rozpisu'!B34)</f>
        <v/>
      </c>
      <c r="N34" s="4" t="str">
        <f>'RO x Změna rozpisu'!R34</f>
        <v/>
      </c>
    </row>
    <row r="35" spans="1:14" x14ac:dyDescent="0.25">
      <c r="A35" s="7" t="str">
        <f t="shared" si="6"/>
        <v/>
      </c>
      <c r="B35" s="7" t="str">
        <f t="shared" si="7"/>
        <v/>
      </c>
      <c r="C35" s="7" t="str">
        <f>IF(M35="","",'RO x Změna rozpisu'!E35)</f>
        <v/>
      </c>
      <c r="D35" s="7" t="str">
        <f t="shared" si="8"/>
        <v/>
      </c>
      <c r="E35" s="7" t="str">
        <f t="shared" si="9"/>
        <v/>
      </c>
      <c r="F35" s="7" t="str">
        <f t="shared" si="10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5"/>
        <v/>
      </c>
      <c r="L35" s="7" t="str">
        <f t="shared" si="11"/>
        <v/>
      </c>
      <c r="M35" s="5" t="str">
        <f>IF('RO x Změna rozpisu'!A35+'RO x Změna rozpisu'!B35=0,"",'RO x Změna rozpisu'!A35+'RO x Změna rozpisu'!B35)</f>
        <v/>
      </c>
      <c r="N35" s="4" t="str">
        <f>'RO x Změna rozpisu'!R35</f>
        <v/>
      </c>
    </row>
    <row r="36" spans="1:14" x14ac:dyDescent="0.25">
      <c r="A36" s="7" t="str">
        <f t="shared" si="6"/>
        <v/>
      </c>
      <c r="B36" s="7" t="str">
        <f t="shared" si="7"/>
        <v/>
      </c>
      <c r="C36" s="7" t="str">
        <f>IF(M36="","",'RO x Změna rozpisu'!E36)</f>
        <v/>
      </c>
      <c r="D36" s="7" t="str">
        <f t="shared" si="8"/>
        <v/>
      </c>
      <c r="E36" s="7" t="str">
        <f t="shared" si="9"/>
        <v/>
      </c>
      <c r="F36" s="7" t="str">
        <f t="shared" si="10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5"/>
        <v/>
      </c>
      <c r="L36" s="7" t="str">
        <f t="shared" si="11"/>
        <v/>
      </c>
      <c r="M36" s="5" t="str">
        <f>IF('RO x Změna rozpisu'!A36+'RO x Změna rozpisu'!B36=0,"",'RO x Změna rozpisu'!A36+'RO x Změna rozpisu'!B36)</f>
        <v/>
      </c>
      <c r="N36" s="4" t="str">
        <f>'RO x Změna rozpisu'!R36</f>
        <v/>
      </c>
    </row>
    <row r="37" spans="1:14" x14ac:dyDescent="0.25">
      <c r="A37" s="7" t="str">
        <f t="shared" si="6"/>
        <v/>
      </c>
      <c r="B37" s="7" t="str">
        <f t="shared" si="7"/>
        <v/>
      </c>
      <c r="C37" s="7" t="str">
        <f>IF(M37="","",'RO x Změna rozpisu'!E37)</f>
        <v/>
      </c>
      <c r="D37" s="7" t="str">
        <f t="shared" si="8"/>
        <v/>
      </c>
      <c r="E37" s="7" t="str">
        <f t="shared" si="9"/>
        <v/>
      </c>
      <c r="F37" s="7" t="str">
        <f t="shared" si="10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5"/>
        <v/>
      </c>
      <c r="L37" s="7" t="str">
        <f t="shared" si="11"/>
        <v/>
      </c>
      <c r="M37" s="5" t="str">
        <f>IF('RO x Změna rozpisu'!A37+'RO x Změna rozpisu'!B37=0,"",'RO x Změna rozpisu'!A37+'RO x Změna rozpisu'!B37)</f>
        <v/>
      </c>
      <c r="N37" s="4" t="str">
        <f>'RO x Změna rozpisu'!R37</f>
        <v/>
      </c>
    </row>
    <row r="38" spans="1:14" x14ac:dyDescent="0.25">
      <c r="A38" s="7" t="str">
        <f t="shared" si="6"/>
        <v/>
      </c>
      <c r="B38" s="7" t="str">
        <f t="shared" si="7"/>
        <v/>
      </c>
      <c r="C38" s="7" t="str">
        <f>IF(M38="","",'RO x Změna rozpisu'!E38)</f>
        <v/>
      </c>
      <c r="D38" s="7" t="str">
        <f t="shared" si="8"/>
        <v/>
      </c>
      <c r="E38" s="7" t="str">
        <f t="shared" si="9"/>
        <v/>
      </c>
      <c r="F38" s="7" t="str">
        <f t="shared" si="10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5"/>
        <v/>
      </c>
      <c r="L38" s="7" t="str">
        <f t="shared" si="11"/>
        <v/>
      </c>
      <c r="M38" s="5" t="str">
        <f>IF('RO x Změna rozpisu'!A38+'RO x Změna rozpisu'!B38=0,"",'RO x Změna rozpisu'!A38+'RO x Změna rozpisu'!B38)</f>
        <v/>
      </c>
      <c r="N38" s="4" t="str">
        <f>'RO x Změna rozpisu'!R38</f>
        <v/>
      </c>
    </row>
    <row r="39" spans="1:14" x14ac:dyDescent="0.25">
      <c r="A39" s="7" t="str">
        <f t="shared" si="6"/>
        <v/>
      </c>
      <c r="B39" s="7" t="str">
        <f t="shared" si="7"/>
        <v/>
      </c>
      <c r="C39" s="7" t="str">
        <f>IF(M39="","",'RO x Změna rozpisu'!E39)</f>
        <v/>
      </c>
      <c r="D39" s="7" t="str">
        <f t="shared" si="8"/>
        <v/>
      </c>
      <c r="E39" s="7" t="str">
        <f t="shared" si="9"/>
        <v/>
      </c>
      <c r="F39" s="7" t="str">
        <f t="shared" si="10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5"/>
        <v/>
      </c>
      <c r="L39" s="7" t="str">
        <f t="shared" si="11"/>
        <v/>
      </c>
      <c r="M39" s="5" t="str">
        <f>IF('RO x Změna rozpisu'!A39+'RO x Změna rozpisu'!B39=0,"",'RO x Změna rozpisu'!A39+'RO x Změna rozpisu'!B39)</f>
        <v/>
      </c>
      <c r="N39" s="4" t="str">
        <f>'RO x Změna rozpisu'!R39</f>
        <v/>
      </c>
    </row>
    <row r="40" spans="1:14" x14ac:dyDescent="0.25">
      <c r="A40" s="7" t="str">
        <f t="shared" si="6"/>
        <v/>
      </c>
      <c r="B40" s="7" t="str">
        <f t="shared" si="7"/>
        <v/>
      </c>
      <c r="C40" s="7" t="str">
        <f>IF(M40="","",'RO x Změna rozpisu'!E40)</f>
        <v/>
      </c>
      <c r="D40" s="7" t="str">
        <f t="shared" si="8"/>
        <v/>
      </c>
      <c r="E40" s="7" t="str">
        <f t="shared" si="9"/>
        <v/>
      </c>
      <c r="F40" s="7" t="str">
        <f t="shared" si="10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5"/>
        <v/>
      </c>
      <c r="L40" s="7" t="str">
        <f t="shared" si="11"/>
        <v/>
      </c>
      <c r="M40" s="5" t="str">
        <f>IF('RO x Změna rozpisu'!A40+'RO x Změna rozpisu'!B40=0,"",'RO x Změna rozpisu'!A40+'RO x Změna rozpisu'!B40)</f>
        <v/>
      </c>
      <c r="N40" s="4" t="str">
        <f>'RO x Změna rozpisu'!R40</f>
        <v/>
      </c>
    </row>
    <row r="41" spans="1:14" x14ac:dyDescent="0.25">
      <c r="A41" s="7" t="str">
        <f t="shared" si="6"/>
        <v/>
      </c>
      <c r="B41" s="7" t="str">
        <f t="shared" si="7"/>
        <v/>
      </c>
      <c r="C41" s="7" t="str">
        <f>IF(M41="","",'RO x Změna rozpisu'!E41)</f>
        <v/>
      </c>
      <c r="D41" s="7" t="str">
        <f t="shared" si="8"/>
        <v/>
      </c>
      <c r="E41" s="7" t="str">
        <f t="shared" si="9"/>
        <v/>
      </c>
      <c r="F41" s="7" t="str">
        <f t="shared" si="10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5"/>
        <v/>
      </c>
      <c r="L41" s="7" t="str">
        <f t="shared" si="11"/>
        <v/>
      </c>
      <c r="M41" s="5" t="str">
        <f>IF('RO x Změna rozpisu'!A41+'RO x Změna rozpisu'!B41=0,"",'RO x Změna rozpisu'!A41+'RO x Změna rozpisu'!B41)</f>
        <v/>
      </c>
      <c r="N41" s="4" t="str">
        <f>'RO x Změna rozpisu'!R41</f>
        <v/>
      </c>
    </row>
    <row r="42" spans="1:14" x14ac:dyDescent="0.25">
      <c r="A42" s="7" t="str">
        <f t="shared" si="6"/>
        <v/>
      </c>
      <c r="B42" s="7" t="str">
        <f t="shared" si="7"/>
        <v/>
      </c>
      <c r="C42" s="7" t="str">
        <f>IF(M42="","",'RO x Změna rozpisu'!E42)</f>
        <v/>
      </c>
      <c r="D42" s="7" t="str">
        <f t="shared" si="8"/>
        <v/>
      </c>
      <c r="E42" s="7" t="str">
        <f t="shared" si="9"/>
        <v/>
      </c>
      <c r="F42" s="7" t="str">
        <f t="shared" si="10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5"/>
        <v/>
      </c>
      <c r="L42" s="7" t="str">
        <f t="shared" si="11"/>
        <v/>
      </c>
      <c r="M42" s="5" t="str">
        <f>IF('RO x Změna rozpisu'!A42+'RO x Změna rozpisu'!B42=0,"",'RO x Změna rozpisu'!A42+'RO x Změna rozpisu'!B42)</f>
        <v/>
      </c>
      <c r="N42" s="4" t="str">
        <f>'RO x Změna rozpisu'!R42</f>
        <v/>
      </c>
    </row>
    <row r="43" spans="1:14" x14ac:dyDescent="0.25">
      <c r="A43" s="7" t="str">
        <f t="shared" si="6"/>
        <v/>
      </c>
      <c r="B43" s="7" t="str">
        <f t="shared" si="7"/>
        <v/>
      </c>
      <c r="C43" s="7" t="str">
        <f>IF(M43="","",'RO x Změna rozpisu'!E43)</f>
        <v/>
      </c>
      <c r="D43" s="7" t="str">
        <f t="shared" si="8"/>
        <v/>
      </c>
      <c r="E43" s="7" t="str">
        <f t="shared" si="9"/>
        <v/>
      </c>
      <c r="F43" s="7" t="str">
        <f t="shared" si="10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5"/>
        <v/>
      </c>
      <c r="L43" s="7" t="str">
        <f t="shared" si="11"/>
        <v/>
      </c>
      <c r="M43" s="5" t="str">
        <f>IF('RO x Změna rozpisu'!A43+'RO x Změna rozpisu'!B43=0,"",'RO x Změna rozpisu'!A43+'RO x Změna rozpisu'!B43)</f>
        <v/>
      </c>
      <c r="N43" s="4" t="str">
        <f>'RO x Změna rozpisu'!R43</f>
        <v/>
      </c>
    </row>
    <row r="44" spans="1:14" x14ac:dyDescent="0.25">
      <c r="A44" s="7" t="str">
        <f t="shared" si="6"/>
        <v/>
      </c>
      <c r="B44" s="7" t="str">
        <f t="shared" si="7"/>
        <v/>
      </c>
      <c r="C44" s="7" t="str">
        <f>IF(M44="","",'RO x Změna rozpisu'!E44)</f>
        <v/>
      </c>
      <c r="D44" s="7" t="str">
        <f t="shared" si="8"/>
        <v/>
      </c>
      <c r="E44" s="7" t="str">
        <f t="shared" si="9"/>
        <v/>
      </c>
      <c r="F44" s="7" t="str">
        <f t="shared" si="10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5"/>
        <v/>
      </c>
      <c r="L44" s="7" t="str">
        <f t="shared" si="11"/>
        <v/>
      </c>
      <c r="M44" s="5" t="str">
        <f>IF('RO x Změna rozpisu'!A44+'RO x Změna rozpisu'!B44=0,"",'RO x Změna rozpisu'!A44+'RO x Změna rozpisu'!B44)</f>
        <v/>
      </c>
      <c r="N44" s="4" t="str">
        <f>'RO x Změna rozpisu'!R44</f>
        <v/>
      </c>
    </row>
    <row r="45" spans="1:14" x14ac:dyDescent="0.25">
      <c r="A45" s="7" t="str">
        <f t="shared" si="6"/>
        <v/>
      </c>
      <c r="B45" s="7" t="str">
        <f t="shared" si="7"/>
        <v/>
      </c>
      <c r="C45" s="7" t="str">
        <f>IF(M45="","",'RO x Změna rozpisu'!E45)</f>
        <v/>
      </c>
      <c r="D45" s="7" t="str">
        <f t="shared" si="8"/>
        <v/>
      </c>
      <c r="E45" s="7" t="str">
        <f t="shared" si="9"/>
        <v/>
      </c>
      <c r="F45" s="7" t="str">
        <f t="shared" si="10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5"/>
        <v/>
      </c>
      <c r="L45" s="7" t="str">
        <f t="shared" si="11"/>
        <v/>
      </c>
      <c r="M45" s="5" t="str">
        <f>IF('RO x Změna rozpisu'!A45+'RO x Změna rozpisu'!B45=0,"",'RO x Změna rozpisu'!A45+'RO x Změna rozpisu'!B45)</f>
        <v/>
      </c>
      <c r="N45" s="4" t="str">
        <f>'RO x Změna rozpisu'!R45</f>
        <v/>
      </c>
    </row>
    <row r="46" spans="1:14" x14ac:dyDescent="0.25">
      <c r="A46" s="7" t="str">
        <f t="shared" si="6"/>
        <v/>
      </c>
      <c r="B46" s="7" t="str">
        <f t="shared" si="7"/>
        <v/>
      </c>
      <c r="C46" s="7" t="str">
        <f>IF(M46="","",'RO x Změna rozpisu'!E46)</f>
        <v/>
      </c>
      <c r="D46" s="7" t="str">
        <f t="shared" si="8"/>
        <v/>
      </c>
      <c r="E46" s="7" t="str">
        <f t="shared" si="9"/>
        <v/>
      </c>
      <c r="F46" s="7" t="str">
        <f t="shared" si="10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5"/>
        <v/>
      </c>
      <c r="L46" s="7" t="str">
        <f t="shared" si="11"/>
        <v/>
      </c>
      <c r="M46" s="5" t="str">
        <f>IF('RO x Změna rozpisu'!A46+'RO x Změna rozpisu'!B46=0,"",'RO x Změna rozpisu'!A46+'RO x Změna rozpisu'!B46)</f>
        <v/>
      </c>
      <c r="N46" s="4" t="str">
        <f>'RO x Změna rozpisu'!R46</f>
        <v/>
      </c>
    </row>
    <row r="47" spans="1:14" x14ac:dyDescent="0.25">
      <c r="A47" s="7" t="str">
        <f t="shared" si="6"/>
        <v/>
      </c>
      <c r="B47" s="7" t="str">
        <f t="shared" si="7"/>
        <v/>
      </c>
      <c r="C47" s="7" t="str">
        <f>IF(M47="","",'RO x Změna rozpisu'!E47)</f>
        <v/>
      </c>
      <c r="D47" s="7" t="str">
        <f t="shared" si="8"/>
        <v/>
      </c>
      <c r="E47" s="7" t="str">
        <f t="shared" si="9"/>
        <v/>
      </c>
      <c r="F47" s="7" t="str">
        <f t="shared" si="10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5"/>
        <v/>
      </c>
      <c r="L47" s="7" t="str">
        <f t="shared" si="11"/>
        <v/>
      </c>
      <c r="M47" s="5" t="str">
        <f>IF('RO x Změna rozpisu'!A47+'RO x Změna rozpisu'!B47=0,"",'RO x Změna rozpisu'!A47+'RO x Změna rozpisu'!B47)</f>
        <v/>
      </c>
      <c r="N47" s="4" t="str">
        <f>'RO x Změna rozpisu'!R47</f>
        <v/>
      </c>
    </row>
    <row r="48" spans="1:14" x14ac:dyDescent="0.25">
      <c r="A48" s="7" t="str">
        <f t="shared" si="6"/>
        <v/>
      </c>
      <c r="B48" s="7" t="str">
        <f t="shared" si="7"/>
        <v/>
      </c>
      <c r="C48" s="7" t="str">
        <f>IF(M48="","",'RO x Změna rozpisu'!E48)</f>
        <v/>
      </c>
      <c r="D48" s="7" t="str">
        <f t="shared" si="8"/>
        <v/>
      </c>
      <c r="E48" s="7" t="str">
        <f t="shared" si="9"/>
        <v/>
      </c>
      <c r="F48" s="7" t="str">
        <f t="shared" si="10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5"/>
        <v/>
      </c>
      <c r="L48" s="7" t="str">
        <f t="shared" si="11"/>
        <v/>
      </c>
      <c r="M48" s="5" t="str">
        <f>IF('RO x Změna rozpisu'!A48+'RO x Změna rozpisu'!B48=0,"",'RO x Změna rozpisu'!A48+'RO x Změna rozpisu'!B48)</f>
        <v/>
      </c>
      <c r="N48" s="4" t="str">
        <f>'RO x Změna rozpisu'!R48</f>
        <v/>
      </c>
    </row>
    <row r="49" spans="1:14" x14ac:dyDescent="0.25">
      <c r="A49" s="7" t="str">
        <f t="shared" si="6"/>
        <v/>
      </c>
      <c r="B49" s="7" t="str">
        <f t="shared" si="7"/>
        <v/>
      </c>
      <c r="C49" s="7" t="str">
        <f>IF(M49="","",'RO x Změna rozpisu'!E49)</f>
        <v/>
      </c>
      <c r="D49" s="7" t="str">
        <f t="shared" si="8"/>
        <v/>
      </c>
      <c r="E49" s="7" t="str">
        <f t="shared" si="9"/>
        <v/>
      </c>
      <c r="F49" s="7" t="str">
        <f t="shared" si="10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5"/>
        <v/>
      </c>
      <c r="L49" s="7" t="str">
        <f t="shared" si="11"/>
        <v/>
      </c>
      <c r="M49" s="5" t="str">
        <f>IF('RO x Změna rozpisu'!A49+'RO x Změna rozpisu'!B49=0,"",'RO x Změna rozpisu'!A49+'RO x Změna rozpisu'!B49)</f>
        <v/>
      </c>
      <c r="N49" s="4" t="str">
        <f>'RO x Změna rozpisu'!R49</f>
        <v/>
      </c>
    </row>
    <row r="50" spans="1:14" x14ac:dyDescent="0.25">
      <c r="A50" s="7" t="str">
        <f t="shared" si="6"/>
        <v/>
      </c>
      <c r="B50" s="7" t="str">
        <f t="shared" si="7"/>
        <v/>
      </c>
      <c r="C50" s="7" t="str">
        <f>IF(M50="","",'RO x Změna rozpisu'!E50)</f>
        <v/>
      </c>
      <c r="D50" s="7" t="str">
        <f t="shared" si="8"/>
        <v/>
      </c>
      <c r="E50" s="7" t="str">
        <f t="shared" si="9"/>
        <v/>
      </c>
      <c r="F50" s="7" t="str">
        <f t="shared" si="10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5"/>
        <v/>
      </c>
      <c r="L50" s="7" t="str">
        <f t="shared" si="11"/>
        <v/>
      </c>
      <c r="M50" s="5" t="str">
        <f>IF('RO x Změna rozpisu'!A50+'RO x Změna rozpisu'!B50=0,"",'RO x Změna rozpisu'!A50+'RO x Změna rozpisu'!B50)</f>
        <v/>
      </c>
      <c r="N50" s="4" t="str">
        <f>'RO x Změna rozpisu'!R50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62"/>
  <sheetViews>
    <sheetView tabSelected="1" workbookViewId="0">
      <selection activeCell="B9" sqref="B9"/>
    </sheetView>
  </sheetViews>
  <sheetFormatPr defaultRowHeight="15" x14ac:dyDescent="0.25"/>
  <cols>
    <col min="1" max="1" width="59.7109375" customWidth="1"/>
    <col min="2" max="3" width="13.42578125" customWidth="1"/>
    <col min="4" max="4" width="9" customWidth="1"/>
    <col min="5" max="5" width="14.42578125" customWidth="1"/>
    <col min="6" max="6" width="14.42578125" bestFit="1" customWidth="1"/>
  </cols>
  <sheetData>
    <row r="1" spans="1:3" ht="23.25" x14ac:dyDescent="0.35">
      <c r="A1" s="17" t="s">
        <v>1063</v>
      </c>
      <c r="B1" s="18">
        <v>8</v>
      </c>
    </row>
    <row r="3" spans="1:3" x14ac:dyDescent="0.25">
      <c r="A3" s="20" t="s">
        <v>1070</v>
      </c>
    </row>
    <row r="4" spans="1:3" x14ac:dyDescent="0.25">
      <c r="A4" s="20" t="s">
        <v>1071</v>
      </c>
    </row>
    <row r="5" spans="1:3" x14ac:dyDescent="0.25">
      <c r="A5" s="19" t="s">
        <v>1066</v>
      </c>
      <c r="B5" s="25">
        <v>46001</v>
      </c>
    </row>
    <row r="6" spans="1:3" x14ac:dyDescent="0.25">
      <c r="A6" s="15"/>
      <c r="B6" s="14"/>
    </row>
    <row r="7" spans="1:3" x14ac:dyDescent="0.25">
      <c r="A7" s="15"/>
      <c r="B7" s="14"/>
    </row>
    <row r="8" spans="1:3" x14ac:dyDescent="0.25">
      <c r="A8" s="19" t="s">
        <v>1067</v>
      </c>
      <c r="B8" s="25">
        <v>46001</v>
      </c>
    </row>
    <row r="9" spans="1:3" x14ac:dyDescent="0.25">
      <c r="A9" s="20"/>
      <c r="B9" s="16"/>
    </row>
    <row r="10" spans="1:3" x14ac:dyDescent="0.25">
      <c r="A10" s="20"/>
      <c r="B10" s="16"/>
    </row>
    <row r="12" spans="1:3" x14ac:dyDescent="0.25">
      <c r="A12" s="21" t="s">
        <v>1062</v>
      </c>
      <c r="B12" s="22" t="s">
        <v>1064</v>
      </c>
      <c r="C12" s="22" t="s">
        <v>1065</v>
      </c>
    </row>
    <row r="13" spans="1:3" x14ac:dyDescent="0.25">
      <c r="A13" s="23"/>
      <c r="B13" s="24"/>
      <c r="C13" s="24"/>
    </row>
    <row r="14" spans="1:3" x14ac:dyDescent="0.25">
      <c r="A14" s="23" t="s">
        <v>773</v>
      </c>
      <c r="B14" s="24">
        <v>6500</v>
      </c>
      <c r="C14" s="24"/>
    </row>
    <row r="15" spans="1:3" x14ac:dyDescent="0.25">
      <c r="A15" s="23" t="s">
        <v>174</v>
      </c>
      <c r="B15" s="24">
        <v>199943</v>
      </c>
      <c r="C15" s="24"/>
    </row>
    <row r="16" spans="1:3" x14ac:dyDescent="0.25">
      <c r="A16" s="23" t="s">
        <v>1030</v>
      </c>
      <c r="B16" s="24"/>
      <c r="C16" s="24">
        <v>16000</v>
      </c>
    </row>
    <row r="17" spans="1:3" x14ac:dyDescent="0.25">
      <c r="A17" s="23" t="s">
        <v>1073</v>
      </c>
      <c r="B17" s="24"/>
      <c r="C17" s="24">
        <v>54000</v>
      </c>
    </row>
    <row r="18" spans="1:3" x14ac:dyDescent="0.25">
      <c r="A18" s="23" t="s">
        <v>791</v>
      </c>
      <c r="B18" s="24"/>
      <c r="C18" s="24">
        <v>10000</v>
      </c>
    </row>
    <row r="19" spans="1:3" x14ac:dyDescent="0.25">
      <c r="A19" s="23" t="s">
        <v>1046</v>
      </c>
      <c r="B19" s="24">
        <v>206443</v>
      </c>
      <c r="C19" s="24">
        <v>80000</v>
      </c>
    </row>
    <row r="32" spans="1:3" x14ac:dyDescent="0.25">
      <c r="B32" s="22"/>
      <c r="C32" s="22"/>
    </row>
    <row r="33" spans="1:3" x14ac:dyDescent="0.25">
      <c r="A33" s="23"/>
      <c r="B33" s="22"/>
      <c r="C33" s="22"/>
    </row>
    <row r="34" spans="1:3" x14ac:dyDescent="0.25">
      <c r="A34" s="26" t="s">
        <v>1072</v>
      </c>
      <c r="B34" s="22"/>
      <c r="C34" s="22"/>
    </row>
    <row r="35" spans="1:3" x14ac:dyDescent="0.25">
      <c r="A35" s="26" t="s">
        <v>1069</v>
      </c>
      <c r="B35" s="22"/>
      <c r="C35" s="22"/>
    </row>
    <row r="36" spans="1:3" x14ac:dyDescent="0.25">
      <c r="A36" s="23"/>
      <c r="B36" s="22"/>
      <c r="C36" s="22"/>
    </row>
    <row r="37" spans="1:3" x14ac:dyDescent="0.25">
      <c r="A37" s="22"/>
      <c r="B37" s="22"/>
      <c r="C37" s="22"/>
    </row>
    <row r="38" spans="1:3" x14ac:dyDescent="0.25">
      <c r="A38" s="22"/>
      <c r="B38" s="22"/>
      <c r="C38" s="22"/>
    </row>
    <row r="39" spans="1:3" x14ac:dyDescent="0.25">
      <c r="A39" s="22"/>
      <c r="B39" s="22"/>
      <c r="C39" s="22"/>
    </row>
    <row r="40" spans="1:3" x14ac:dyDescent="0.25">
      <c r="A40" s="22"/>
      <c r="B40" s="22"/>
      <c r="C40" s="22"/>
    </row>
    <row r="41" spans="1:3" x14ac:dyDescent="0.25">
      <c r="A41" s="22"/>
      <c r="B41" s="22"/>
      <c r="C41" s="22"/>
    </row>
    <row r="42" spans="1:3" x14ac:dyDescent="0.25">
      <c r="A42" s="22"/>
      <c r="B42" s="22"/>
      <c r="C42" s="22"/>
    </row>
    <row r="43" spans="1:3" x14ac:dyDescent="0.25">
      <c r="A43" s="22"/>
      <c r="B43" s="22"/>
      <c r="C43" s="22"/>
    </row>
    <row r="44" spans="1:3" x14ac:dyDescent="0.25">
      <c r="A44" s="22"/>
      <c r="B44" s="22"/>
      <c r="C44" s="22"/>
    </row>
    <row r="45" spans="1:3" x14ac:dyDescent="0.25">
      <c r="A45" s="22"/>
      <c r="B45" s="22"/>
      <c r="C45" s="22"/>
    </row>
    <row r="46" spans="1:3" x14ac:dyDescent="0.25">
      <c r="A46" s="22"/>
      <c r="B46" s="22"/>
      <c r="C46" s="22"/>
    </row>
    <row r="47" spans="1:3" x14ac:dyDescent="0.25">
      <c r="A47" s="22"/>
      <c r="B47" s="22"/>
      <c r="C47" s="22"/>
    </row>
    <row r="48" spans="1:3" x14ac:dyDescent="0.25">
      <c r="A48" s="22"/>
      <c r="B48" s="22"/>
      <c r="C48" s="22"/>
    </row>
    <row r="49" spans="1:3" x14ac:dyDescent="0.25">
      <c r="A49" s="22"/>
      <c r="B49" s="22"/>
      <c r="C49" s="22"/>
    </row>
    <row r="50" spans="1:3" x14ac:dyDescent="0.25">
      <c r="A50" s="22"/>
      <c r="B50" s="22"/>
      <c r="C50" s="22"/>
    </row>
    <row r="51" spans="1:3" x14ac:dyDescent="0.25">
      <c r="A51" s="22"/>
      <c r="B51" s="22"/>
      <c r="C51" s="22"/>
    </row>
    <row r="52" spans="1:3" x14ac:dyDescent="0.25">
      <c r="A52" s="22"/>
      <c r="B52" s="22"/>
      <c r="C52" s="22"/>
    </row>
    <row r="53" spans="1:3" x14ac:dyDescent="0.25">
      <c r="A53" s="22"/>
      <c r="B53" s="22"/>
      <c r="C53" s="22"/>
    </row>
    <row r="54" spans="1:3" x14ac:dyDescent="0.25">
      <c r="A54" s="22"/>
      <c r="B54" s="22"/>
      <c r="C54" s="22"/>
    </row>
    <row r="55" spans="1:3" x14ac:dyDescent="0.25">
      <c r="A55" s="22"/>
      <c r="B55" s="22"/>
      <c r="C55" s="22"/>
    </row>
    <row r="56" spans="1:3" x14ac:dyDescent="0.25">
      <c r="A56" s="22"/>
      <c r="B56" s="22"/>
      <c r="C56" s="22"/>
    </row>
    <row r="57" spans="1:3" x14ac:dyDescent="0.25">
      <c r="A57" s="22"/>
      <c r="B57" s="22"/>
      <c r="C57" s="22"/>
    </row>
    <row r="58" spans="1:3" x14ac:dyDescent="0.25">
      <c r="A58" s="22"/>
      <c r="B58" s="22"/>
      <c r="C58" s="22"/>
    </row>
    <row r="59" spans="1:3" x14ac:dyDescent="0.25">
      <c r="A59" s="22"/>
      <c r="B59" s="22"/>
      <c r="C59" s="22"/>
    </row>
    <row r="60" spans="1:3" x14ac:dyDescent="0.25">
      <c r="A60" s="22"/>
      <c r="B60" s="22"/>
      <c r="C60" s="22"/>
    </row>
    <row r="61" spans="1:3" x14ac:dyDescent="0.25">
      <c r="A61" s="22"/>
      <c r="B61" s="22"/>
      <c r="C61" s="22"/>
    </row>
    <row r="62" spans="1:3" x14ac:dyDescent="0.25">
      <c r="A62" s="22"/>
      <c r="B62" s="22"/>
      <c r="C62" s="22"/>
    </row>
  </sheetData>
  <sheetProtection pivotTables="0"/>
  <dataValidations count="1">
    <dataValidation type="list" allowBlank="1" showInputMessage="1" showErrorMessage="1" sqref="A5" xr:uid="{00000000-0002-0000-0200-000000000000}">
      <formula1>"Schváleno starostou:,Schváleno zastupitelstvem obce:"</formula1>
    </dataValidation>
  </dataValidation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50"/>
  <sheetViews>
    <sheetView workbookViewId="0">
      <selection activeCell="A2" sqref="A2:N7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" si="0">IF(M2="","",231)</f>
        <v>231</v>
      </c>
      <c r="B2" s="7">
        <f t="shared" ref="B2" si="1">IF(M2="","",10)</f>
        <v>10</v>
      </c>
      <c r="C2" s="7">
        <f>IF(M2="","",'RO x Změna rozpisu'!E2)</f>
        <v>0</v>
      </c>
      <c r="D2" s="7">
        <f t="shared" ref="D2" si="2">IF(M2="","",0)</f>
        <v>0</v>
      </c>
      <c r="E2" s="7">
        <f t="shared" ref="E2" si="3">IF(M2="","",0)</f>
        <v>0</v>
      </c>
      <c r="F2" s="7">
        <f t="shared" ref="F2" si="4">IF(M2="","",0)</f>
        <v>0</v>
      </c>
      <c r="G2" s="7" t="str">
        <f>IF(M2="","",IF('RO x Změna rozpisu'!C2&lt;&gt;"",LEFT('RO x Změna rozpisu'!C2,2),0))</f>
        <v>37</v>
      </c>
      <c r="H2" s="7" t="str">
        <f>IF(M2="","",IF('RO x Změna rozpisu'!C2&lt;&gt;"",RIGHT('RO x Změna rozpisu'!C2,2),0))</f>
        <v>25</v>
      </c>
      <c r="I2" s="7" t="str">
        <f>LEFT('RO x Změna rozpisu'!D2,2)</f>
        <v>51</v>
      </c>
      <c r="J2" s="7" t="str">
        <f>RIGHT('RO x Změna rozpisu'!D2,2)</f>
        <v>69</v>
      </c>
      <c r="K2" s="7">
        <f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10000</v>
      </c>
      <c r="N2" s="4" t="str">
        <f>'RO x Změna rozpisu'!I2</f>
        <v>Využívání a zneškodňování komunálních od|Nákup ostatních slu</v>
      </c>
    </row>
    <row r="3" spans="1:14" x14ac:dyDescent="0.25">
      <c r="A3" s="7">
        <f t="shared" ref="A3:A50" si="5">IF(M3="","",231)</f>
        <v>231</v>
      </c>
      <c r="B3" s="7">
        <f t="shared" ref="B3:B50" si="6">IF(M3="","",10)</f>
        <v>10</v>
      </c>
      <c r="C3" s="7">
        <f>IF(M3="","",'RO x Změna rozpisu'!E3)</f>
        <v>0</v>
      </c>
      <c r="D3" s="7">
        <f t="shared" ref="D3:D50" si="7">IF(M3="","",0)</f>
        <v>0</v>
      </c>
      <c r="E3" s="7">
        <f t="shared" ref="E3:E50" si="8">IF(M3="","",0)</f>
        <v>0</v>
      </c>
      <c r="F3" s="7">
        <f t="shared" ref="F3:F50" si="9">IF(M3="","",0)</f>
        <v>0</v>
      </c>
      <c r="G3" s="7" t="str">
        <f>IF(M3="","",IF('RO x Změna rozpisu'!C3&lt;&gt;"",LEFT('RO x Změna rozpisu'!C3,2),0))</f>
        <v>63</v>
      </c>
      <c r="H3" s="7" t="str">
        <f>IF(M3="","",IF('RO x Změna rozpisu'!C3&lt;&gt;"",RIGHT('RO x Změna rozpisu'!C3,2),0))</f>
        <v>20</v>
      </c>
      <c r="I3" s="7" t="str">
        <f>LEFT('RO x Změna rozpisu'!D3,2)</f>
        <v>51</v>
      </c>
      <c r="J3" s="7" t="str">
        <f>RIGHT('RO x Změna rozpisu'!D3,2)</f>
        <v>63</v>
      </c>
      <c r="K3" s="7">
        <f t="shared" ref="K3:K50" si="10">IF(M3="","",0)</f>
        <v>0</v>
      </c>
      <c r="L3" s="7">
        <f t="shared" ref="L3:L50" si="11">IF(M3="","",0)</f>
        <v>0</v>
      </c>
      <c r="M3" s="5">
        <f>IF('RO x Změna rozpisu'!A3+'RO x Změna rozpisu'!B3=0,"",'RO x Změna rozpisu'!A3+'RO x Změna rozpisu'!B3)</f>
        <v>16000</v>
      </c>
      <c r="N3" s="4" t="str">
        <f>'RO x Změna rozpisu'!I3</f>
        <v>Pojištění funkčně nespecifikované|Služby peněžních ústavů</v>
      </c>
    </row>
    <row r="4" spans="1:14" x14ac:dyDescent="0.25">
      <c r="A4" s="7">
        <f t="shared" si="5"/>
        <v>231</v>
      </c>
      <c r="B4" s="7">
        <f t="shared" si="6"/>
        <v>10</v>
      </c>
      <c r="C4" s="7">
        <f>IF(M4="","",'RO x Změna rozpisu'!E4)</f>
        <v>0</v>
      </c>
      <c r="D4" s="7">
        <f t="shared" si="7"/>
        <v>0</v>
      </c>
      <c r="E4" s="7">
        <f t="shared" si="8"/>
        <v>0</v>
      </c>
      <c r="F4" s="7">
        <f t="shared" si="9"/>
        <v>0</v>
      </c>
      <c r="G4" s="7" t="str">
        <f>IF(M4="","",IF('RO x Změna rozpisu'!C4&lt;&gt;"",LEFT('RO x Změna rozpisu'!C4,2),0))</f>
        <v>43</v>
      </c>
      <c r="H4" s="7" t="str">
        <f>IF(M4="","",IF('RO x Změna rozpisu'!C4&lt;&gt;"",RIGHT('RO x Změna rozpisu'!C4,2),0))</f>
        <v>41</v>
      </c>
      <c r="I4" s="7" t="str">
        <f>LEFT('RO x Změna rozpisu'!D4,2)</f>
        <v>52</v>
      </c>
      <c r="J4" s="7" t="str">
        <f>RIGHT('RO x Změna rozpisu'!D4,2)</f>
        <v>23</v>
      </c>
      <c r="K4" s="7">
        <f t="shared" si="10"/>
        <v>0</v>
      </c>
      <c r="L4" s="7">
        <f t="shared" si="11"/>
        <v>0</v>
      </c>
      <c r="M4" s="5">
        <f>IF('RO x Změna rozpisu'!A4+'RO x Změna rozpisu'!B4=0,"",'RO x Změna rozpisu'!A4+'RO x Změna rozpisu'!B4)</f>
        <v>54000</v>
      </c>
      <c r="N4" s="4" t="str">
        <f>'RO x Změna rozpisu'!I4</f>
        <v>Sociální pomoc osobám v hmotné no|Neinvestiční transfery cír</v>
      </c>
    </row>
    <row r="5" spans="1:14" x14ac:dyDescent="0.25">
      <c r="A5" s="7">
        <f t="shared" si="5"/>
        <v>231</v>
      </c>
      <c r="B5" s="7">
        <f t="shared" si="6"/>
        <v>10</v>
      </c>
      <c r="C5" s="7">
        <f>IF(M5="","",'RO x Změna rozpisu'!E5)</f>
        <v>0</v>
      </c>
      <c r="D5" s="7">
        <f t="shared" si="7"/>
        <v>0</v>
      </c>
      <c r="E5" s="7">
        <f t="shared" si="8"/>
        <v>0</v>
      </c>
      <c r="F5" s="7">
        <f t="shared" si="9"/>
        <v>0</v>
      </c>
      <c r="G5" s="7" t="str">
        <f>IF(M5="","",IF('RO x Změna rozpisu'!C5&lt;&gt;"",LEFT('RO x Změna rozpisu'!C5,2),0))</f>
        <v>36</v>
      </c>
      <c r="H5" s="7" t="str">
        <f>IF(M5="","",IF('RO x Změna rozpisu'!C5&lt;&gt;"",RIGHT('RO x Změna rozpisu'!C5,2),0))</f>
        <v>39</v>
      </c>
      <c r="I5" s="7" t="str">
        <f>LEFT('RO x Změna rozpisu'!D5,2)</f>
        <v>21</v>
      </c>
      <c r="J5" s="7" t="str">
        <f>RIGHT('RO x Změna rozpisu'!D5,2)</f>
        <v>32</v>
      </c>
      <c r="K5" s="7">
        <f t="shared" si="10"/>
        <v>0</v>
      </c>
      <c r="L5" s="7">
        <f t="shared" si="11"/>
        <v>0</v>
      </c>
      <c r="M5" s="5">
        <f>IF('RO x Změna rozpisu'!A5+'RO x Změna rozpisu'!B5=0,"",'RO x Změna rozpisu'!A5+'RO x Změna rozpisu'!B5)</f>
        <v>6500</v>
      </c>
      <c r="N5" s="4" t="str">
        <f>'RO x Změna rozpisu'!I5</f>
        <v>Komunální služby a územní|Příjem z pronájmu nebo pachtu osta</v>
      </c>
    </row>
    <row r="6" spans="1:14" x14ac:dyDescent="0.25">
      <c r="A6" s="7">
        <f t="shared" si="5"/>
        <v>231</v>
      </c>
      <c r="B6" s="7">
        <f t="shared" si="6"/>
        <v>10</v>
      </c>
      <c r="C6" s="7">
        <f>IF(M6="","",'RO x Změna rozpisu'!E6)</f>
        <v>29014</v>
      </c>
      <c r="D6" s="7">
        <f t="shared" si="7"/>
        <v>0</v>
      </c>
      <c r="E6" s="7">
        <f t="shared" si="8"/>
        <v>0</v>
      </c>
      <c r="F6" s="7">
        <f t="shared" si="9"/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41</v>
      </c>
      <c r="J6" s="7" t="str">
        <f>RIGHT('RO x Změna rozpisu'!D6,2)</f>
        <v>16</v>
      </c>
      <c r="K6" s="7">
        <f t="shared" si="10"/>
        <v>0</v>
      </c>
      <c r="L6" s="7">
        <f t="shared" si="11"/>
        <v>0</v>
      </c>
      <c r="M6" s="5">
        <f>IF('RO x Změna rozpisu'!A6+'RO x Změna rozpisu'!B6=0,"",'RO x Změna rozpisu'!A6+'RO x Změna rozpisu'!B6)</f>
        <v>47920</v>
      </c>
      <c r="N6" s="4" t="str">
        <f>'RO x Změna rozpisu'!I6</f>
        <v>Ostatní neinvestiční přijaté transfery ze státního rozpočtu</v>
      </c>
    </row>
    <row r="7" spans="1:14" x14ac:dyDescent="0.25">
      <c r="A7" s="7">
        <f t="shared" si="5"/>
        <v>231</v>
      </c>
      <c r="B7" s="7">
        <f t="shared" si="6"/>
        <v>10</v>
      </c>
      <c r="C7" s="7">
        <f>IF(M7="","",'RO x Změna rozpisu'!E7)</f>
        <v>14022</v>
      </c>
      <c r="D7" s="7">
        <f t="shared" si="7"/>
        <v>0</v>
      </c>
      <c r="E7" s="7">
        <f t="shared" si="8"/>
        <v>0</v>
      </c>
      <c r="F7" s="7">
        <f t="shared" si="9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41</v>
      </c>
      <c r="J7" s="7" t="str">
        <f>RIGHT('RO x Změna rozpisu'!D7,2)</f>
        <v>16</v>
      </c>
      <c r="K7" s="7">
        <f t="shared" si="10"/>
        <v>0</v>
      </c>
      <c r="L7" s="7">
        <f t="shared" si="11"/>
        <v>0</v>
      </c>
      <c r="M7" s="5">
        <f>IF('RO x Změna rozpisu'!A7+'RO x Změna rozpisu'!B7=0,"",'RO x Změna rozpisu'!A7+'RO x Změna rozpisu'!B7)</f>
        <v>152023</v>
      </c>
      <c r="N7" s="4" t="str">
        <f>'RO x Změna rozpisu'!I7</f>
        <v>Ostatní neinvestiční přijaté transfery ze státního rozpočtu</v>
      </c>
    </row>
    <row r="8" spans="1:14" x14ac:dyDescent="0.25">
      <c r="A8" s="7" t="str">
        <f t="shared" si="5"/>
        <v/>
      </c>
      <c r="B8" s="7" t="str">
        <f t="shared" si="6"/>
        <v/>
      </c>
      <c r="C8" s="7" t="str">
        <f>IF(M8="","",'RO x Změna rozpisu'!E8)</f>
        <v/>
      </c>
      <c r="D8" s="7" t="str">
        <f t="shared" si="7"/>
        <v/>
      </c>
      <c r="E8" s="7" t="str">
        <f t="shared" si="8"/>
        <v/>
      </c>
      <c r="F8" s="7" t="str">
        <f t="shared" si="9"/>
        <v/>
      </c>
      <c r="G8" s="7" t="str">
        <f>IF(M8="","",IF('RO x Změna rozpisu'!C8&lt;&gt;"",LEFT('RO x Změna rozpisu'!C8,2),0))</f>
        <v/>
      </c>
      <c r="H8" s="7" t="str">
        <f>IF(M8="","",IF('RO x Změna rozpisu'!C8&lt;&gt;"",RIGHT('RO x Změna rozpisu'!C8,2),0))</f>
        <v/>
      </c>
      <c r="I8" s="7" t="str">
        <f>LEFT('RO x Změna rozpisu'!D8,2)</f>
        <v/>
      </c>
      <c r="J8" s="7" t="str">
        <f>RIGHT('RO x Změna rozpisu'!D8,2)</f>
        <v/>
      </c>
      <c r="K8" s="7" t="str">
        <f t="shared" si="10"/>
        <v/>
      </c>
      <c r="L8" s="7" t="str">
        <f t="shared" si="11"/>
        <v/>
      </c>
      <c r="M8" s="5" t="str">
        <f>IF('RO x Změna rozpisu'!A8+'RO x Změna rozpisu'!B8=0,"",'RO x Změna rozpisu'!A8+'RO x Změna rozpisu'!B8)</f>
        <v/>
      </c>
      <c r="N8" s="4" t="str">
        <f>'RO x Změna rozpisu'!I8</f>
        <v/>
      </c>
    </row>
    <row r="9" spans="1:14" x14ac:dyDescent="0.25">
      <c r="A9" s="7" t="str">
        <f t="shared" si="5"/>
        <v/>
      </c>
      <c r="B9" s="7" t="str">
        <f t="shared" si="6"/>
        <v/>
      </c>
      <c r="C9" s="7" t="str">
        <f>IF(M9="","",'RO x Změna rozpisu'!E9)</f>
        <v/>
      </c>
      <c r="D9" s="7" t="str">
        <f t="shared" si="7"/>
        <v/>
      </c>
      <c r="E9" s="7" t="str">
        <f t="shared" si="8"/>
        <v/>
      </c>
      <c r="F9" s="7" t="str">
        <f t="shared" si="9"/>
        <v/>
      </c>
      <c r="G9" s="7" t="str">
        <f>IF(M9="","",IF('RO x Změna rozpisu'!C9&lt;&gt;"",LEFT('RO x Změna rozpisu'!C9,2),0))</f>
        <v/>
      </c>
      <c r="H9" s="7" t="str">
        <f>IF(M9="","",IF('RO x Změna rozpisu'!C9&lt;&gt;"",RIGHT('RO x Změna rozpisu'!C9,2),0))</f>
        <v/>
      </c>
      <c r="I9" s="7" t="str">
        <f>LEFT('RO x Změna rozpisu'!D9,2)</f>
        <v/>
      </c>
      <c r="J9" s="7" t="str">
        <f>RIGHT('RO x Změna rozpisu'!D9,2)</f>
        <v/>
      </c>
      <c r="K9" s="7" t="str">
        <f t="shared" si="10"/>
        <v/>
      </c>
      <c r="L9" s="7" t="str">
        <f t="shared" si="11"/>
        <v/>
      </c>
      <c r="M9" s="5" t="str">
        <f>IF('RO x Změna rozpisu'!A9+'RO x Změna rozpisu'!B9=0,"",'RO x Změna rozpisu'!A9+'RO x Změna rozpisu'!B9)</f>
        <v/>
      </c>
      <c r="N9" s="4" t="str">
        <f>'RO x Změna rozpisu'!I9</f>
        <v/>
      </c>
    </row>
    <row r="10" spans="1:14" x14ac:dyDescent="0.25">
      <c r="A10" s="7" t="str">
        <f t="shared" si="5"/>
        <v/>
      </c>
      <c r="B10" s="7" t="str">
        <f t="shared" si="6"/>
        <v/>
      </c>
      <c r="C10" s="7" t="str">
        <f>IF(M10="","",'RO x Změna rozpisu'!E10)</f>
        <v/>
      </c>
      <c r="D10" s="7" t="str">
        <f t="shared" si="7"/>
        <v/>
      </c>
      <c r="E10" s="7" t="str">
        <f t="shared" si="8"/>
        <v/>
      </c>
      <c r="F10" s="7" t="str">
        <f t="shared" si="9"/>
        <v/>
      </c>
      <c r="G10" s="7" t="str">
        <f>IF(M10="","",IF('RO x Změna rozpisu'!C10&lt;&gt;"",LEFT('RO x Změna rozpisu'!C10,2),0))</f>
        <v/>
      </c>
      <c r="H10" s="7" t="str">
        <f>IF(M10="","",IF('RO x Změna rozpisu'!C10&lt;&gt;"",RIGHT('RO x Změna rozpisu'!C10,2),0))</f>
        <v/>
      </c>
      <c r="I10" s="7" t="str">
        <f>LEFT('RO x Změna rozpisu'!D10,2)</f>
        <v/>
      </c>
      <c r="J10" s="7" t="str">
        <f>RIGHT('RO x Změna rozpisu'!D10,2)</f>
        <v/>
      </c>
      <c r="K10" s="7" t="str">
        <f t="shared" si="10"/>
        <v/>
      </c>
      <c r="L10" s="7" t="str">
        <f t="shared" si="11"/>
        <v/>
      </c>
      <c r="M10" s="5" t="str">
        <f>IF('RO x Změna rozpisu'!A10+'RO x Změna rozpisu'!B10=0,"",'RO x Změna rozpisu'!A10+'RO x Změna rozpisu'!B10)</f>
        <v/>
      </c>
      <c r="N10" s="4" t="str">
        <f>'RO x Změna rozpisu'!I10</f>
        <v/>
      </c>
    </row>
    <row r="11" spans="1:14" x14ac:dyDescent="0.25">
      <c r="A11" s="7" t="str">
        <f t="shared" si="5"/>
        <v/>
      </c>
      <c r="B11" s="7" t="str">
        <f t="shared" si="6"/>
        <v/>
      </c>
      <c r="C11" s="7" t="str">
        <f>IF(M11="","",'RO x Změna rozpisu'!E11)</f>
        <v/>
      </c>
      <c r="D11" s="7" t="str">
        <f t="shared" si="7"/>
        <v/>
      </c>
      <c r="E11" s="7" t="str">
        <f t="shared" si="8"/>
        <v/>
      </c>
      <c r="F11" s="7" t="str">
        <f t="shared" si="9"/>
        <v/>
      </c>
      <c r="G11" s="7" t="str">
        <f>IF(M11="","",IF('RO x Změna rozpisu'!C11&lt;&gt;"",LEFT('RO x Změna rozpisu'!C11,2),0))</f>
        <v/>
      </c>
      <c r="H11" s="7" t="str">
        <f>IF(M11="","",IF('RO x Změna rozpisu'!C11&lt;&gt;"",RIGHT('RO x Změna rozpisu'!C11,2),0))</f>
        <v/>
      </c>
      <c r="I11" s="7" t="str">
        <f>LEFT('RO x Změna rozpisu'!D11,2)</f>
        <v/>
      </c>
      <c r="J11" s="7" t="str">
        <f>RIGHT('RO x Změna rozpisu'!D11,2)</f>
        <v/>
      </c>
      <c r="K11" s="7" t="str">
        <f t="shared" si="10"/>
        <v/>
      </c>
      <c r="L11" s="7" t="str">
        <f t="shared" si="11"/>
        <v/>
      </c>
      <c r="M11" s="5" t="str">
        <f>IF('RO x Změna rozpisu'!A11+'RO x Změna rozpisu'!B11=0,"",'RO x Změna rozpisu'!A11+'RO x Změna rozpisu'!B11)</f>
        <v/>
      </c>
      <c r="N11" s="4" t="str">
        <f>'RO x Změna rozpisu'!I11</f>
        <v/>
      </c>
    </row>
    <row r="12" spans="1:14" x14ac:dyDescent="0.25">
      <c r="A12" s="7" t="str">
        <f t="shared" si="5"/>
        <v/>
      </c>
      <c r="B12" s="7" t="str">
        <f t="shared" si="6"/>
        <v/>
      </c>
      <c r="C12" s="7" t="str">
        <f>IF(M12="","",'RO x Změna rozpisu'!E12)</f>
        <v/>
      </c>
      <c r="D12" s="7" t="str">
        <f t="shared" si="7"/>
        <v/>
      </c>
      <c r="E12" s="7" t="str">
        <f t="shared" si="8"/>
        <v/>
      </c>
      <c r="F12" s="7" t="str">
        <f t="shared" si="9"/>
        <v/>
      </c>
      <c r="G12" s="7" t="str">
        <f>IF(M12="","",IF('RO x Změna rozpisu'!C12&lt;&gt;"",LEFT('RO x Změna rozpisu'!C12,2),0))</f>
        <v/>
      </c>
      <c r="H12" s="7" t="str">
        <f>IF(M12="","",IF('RO x Změna rozpisu'!C12&lt;&gt;"",RIGHT('RO x Změna rozpisu'!C12,2),0))</f>
        <v/>
      </c>
      <c r="I12" s="7" t="str">
        <f>LEFT('RO x Změna rozpisu'!D12,2)</f>
        <v/>
      </c>
      <c r="J12" s="7" t="str">
        <f>RIGHT('RO x Změna rozpisu'!D12,2)</f>
        <v/>
      </c>
      <c r="K12" s="7" t="str">
        <f t="shared" si="10"/>
        <v/>
      </c>
      <c r="L12" s="7" t="str">
        <f t="shared" si="11"/>
        <v/>
      </c>
      <c r="M12" s="5" t="str">
        <f>IF('RO x Změna rozpisu'!A12+'RO x Změna rozpisu'!B12=0,"",'RO x Změna rozpisu'!A12+'RO x Změna rozpisu'!B12)</f>
        <v/>
      </c>
      <c r="N12" s="4" t="str">
        <f>'RO x Změna rozpisu'!I12</f>
        <v/>
      </c>
    </row>
    <row r="13" spans="1:14" x14ac:dyDescent="0.25">
      <c r="A13" s="7" t="str">
        <f t="shared" si="5"/>
        <v/>
      </c>
      <c r="B13" s="7" t="str">
        <f t="shared" si="6"/>
        <v/>
      </c>
      <c r="C13" s="7" t="str">
        <f>IF(M13="","",'RO x Změna rozpisu'!E13)</f>
        <v/>
      </c>
      <c r="D13" s="7" t="str">
        <f t="shared" si="7"/>
        <v/>
      </c>
      <c r="E13" s="7" t="str">
        <f t="shared" si="8"/>
        <v/>
      </c>
      <c r="F13" s="7" t="str">
        <f t="shared" si="9"/>
        <v/>
      </c>
      <c r="G13" s="7" t="str">
        <f>IF(M13="","",IF('RO x Změna rozpisu'!C13&lt;&gt;"",LEFT('RO x Změna rozpisu'!C13,2),0))</f>
        <v/>
      </c>
      <c r="H13" s="7" t="str">
        <f>IF(M13="","",IF('RO x Změna rozpisu'!C13&lt;&gt;"",RIGHT('RO x Změna rozpisu'!C13,2),0))</f>
        <v/>
      </c>
      <c r="I13" s="7" t="str">
        <f>LEFT('RO x Změna rozpisu'!D13,2)</f>
        <v/>
      </c>
      <c r="J13" s="7" t="str">
        <f>RIGHT('RO x Změna rozpisu'!D13,2)</f>
        <v/>
      </c>
      <c r="K13" s="7" t="str">
        <f t="shared" si="10"/>
        <v/>
      </c>
      <c r="L13" s="7" t="str">
        <f t="shared" si="11"/>
        <v/>
      </c>
      <c r="M13" s="5" t="str">
        <f>IF('RO x Změna rozpisu'!A13+'RO x Změna rozpisu'!B13=0,"",'RO x Změna rozpisu'!A13+'RO x Změna rozpisu'!B13)</f>
        <v/>
      </c>
      <c r="N13" s="4" t="str">
        <f>'RO x Změna rozpisu'!I13</f>
        <v/>
      </c>
    </row>
    <row r="14" spans="1:14" x14ac:dyDescent="0.25">
      <c r="A14" s="7" t="str">
        <f t="shared" si="5"/>
        <v/>
      </c>
      <c r="B14" s="7" t="str">
        <f t="shared" si="6"/>
        <v/>
      </c>
      <c r="C14" s="7" t="str">
        <f>IF(M14="","",'RO x Změna rozpisu'!E14)</f>
        <v/>
      </c>
      <c r="D14" s="7" t="str">
        <f t="shared" si="7"/>
        <v/>
      </c>
      <c r="E14" s="7" t="str">
        <f t="shared" si="8"/>
        <v/>
      </c>
      <c r="F14" s="7" t="str">
        <f t="shared" si="9"/>
        <v/>
      </c>
      <c r="G14" s="7" t="str">
        <f>IF(M14="","",IF('RO x Změna rozpisu'!C14&lt;&gt;"",LEFT('RO x Změna rozpisu'!C14,2),0))</f>
        <v/>
      </c>
      <c r="H14" s="7" t="str">
        <f>IF(M14="","",IF('RO x Změna rozpisu'!C14&lt;&gt;"",RIGHT('RO x Změna rozpisu'!C14,2),0))</f>
        <v/>
      </c>
      <c r="I14" s="7" t="str">
        <f>LEFT('RO x Změna rozpisu'!D14,2)</f>
        <v/>
      </c>
      <c r="J14" s="7" t="str">
        <f>RIGHT('RO x Změna rozpisu'!D14,2)</f>
        <v/>
      </c>
      <c r="K14" s="7" t="str">
        <f t="shared" si="10"/>
        <v/>
      </c>
      <c r="L14" s="7" t="str">
        <f t="shared" si="11"/>
        <v/>
      </c>
      <c r="M14" s="5" t="str">
        <f>IF('RO x Změna rozpisu'!A14+'RO x Změna rozpisu'!B14=0,"",'RO x Změna rozpisu'!A14+'RO x Změna rozpisu'!B14)</f>
        <v/>
      </c>
      <c r="N14" s="4" t="str">
        <f>'RO x Změna rozpisu'!I14</f>
        <v/>
      </c>
    </row>
    <row r="15" spans="1:14" x14ac:dyDescent="0.25">
      <c r="A15" s="7" t="str">
        <f t="shared" si="5"/>
        <v/>
      </c>
      <c r="B15" s="7" t="str">
        <f t="shared" si="6"/>
        <v/>
      </c>
      <c r="C15" s="7" t="str">
        <f>IF(M15="","",'RO x Změna rozpisu'!E15)</f>
        <v/>
      </c>
      <c r="D15" s="7" t="str">
        <f t="shared" si="7"/>
        <v/>
      </c>
      <c r="E15" s="7" t="str">
        <f t="shared" si="8"/>
        <v/>
      </c>
      <c r="F15" s="7" t="str">
        <f t="shared" si="9"/>
        <v/>
      </c>
      <c r="G15" s="7" t="str">
        <f>IF(M15="","",IF('RO x Změna rozpisu'!C15&lt;&gt;"",LEFT('RO x Změna rozpisu'!C15,2),0))</f>
        <v/>
      </c>
      <c r="H15" s="7" t="str">
        <f>IF(M15="","",IF('RO x Změna rozpisu'!C15&lt;&gt;"",RIGHT('RO x Změna rozpisu'!C15,2),0))</f>
        <v/>
      </c>
      <c r="I15" s="7" t="str">
        <f>LEFT('RO x Změna rozpisu'!D15,2)</f>
        <v/>
      </c>
      <c r="J15" s="7" t="str">
        <f>RIGHT('RO x Změna rozpisu'!D15,2)</f>
        <v/>
      </c>
      <c r="K15" s="7" t="str">
        <f t="shared" si="10"/>
        <v/>
      </c>
      <c r="L15" s="7" t="str">
        <f t="shared" si="11"/>
        <v/>
      </c>
      <c r="M15" s="5" t="str">
        <f>IF('RO x Změna rozpisu'!A15+'RO x Změna rozpisu'!B15=0,"",'RO x Změna rozpisu'!A15+'RO x Změna rozpisu'!B15)</f>
        <v/>
      </c>
      <c r="N15" s="4" t="str">
        <f>'RO x Změna rozpisu'!I15</f>
        <v/>
      </c>
    </row>
    <row r="16" spans="1:14" x14ac:dyDescent="0.25">
      <c r="A16" s="7" t="str">
        <f t="shared" si="5"/>
        <v/>
      </c>
      <c r="B16" s="7" t="str">
        <f t="shared" si="6"/>
        <v/>
      </c>
      <c r="C16" s="7" t="str">
        <f>IF(M16="","",'RO x Změna rozpisu'!E16)</f>
        <v/>
      </c>
      <c r="D16" s="7" t="str">
        <f t="shared" si="7"/>
        <v/>
      </c>
      <c r="E16" s="7" t="str">
        <f t="shared" si="8"/>
        <v/>
      </c>
      <c r="F16" s="7" t="str">
        <f t="shared" si="9"/>
        <v/>
      </c>
      <c r="G16" s="7" t="str">
        <f>IF(M16="","",IF('RO x Změna rozpisu'!C16&lt;&gt;"",LEFT('RO x Změna rozpisu'!C16,2),0))</f>
        <v/>
      </c>
      <c r="H16" s="7" t="str">
        <f>IF(M16="","",IF('RO x Změna rozpisu'!C16&lt;&gt;"",RIGHT('RO x Změna rozpisu'!C16,2),0))</f>
        <v/>
      </c>
      <c r="I16" s="7" t="str">
        <f>LEFT('RO x Změna rozpisu'!D16,2)</f>
        <v/>
      </c>
      <c r="J16" s="7" t="str">
        <f>RIGHT('RO x Změna rozpisu'!D16,2)</f>
        <v/>
      </c>
      <c r="K16" s="7" t="str">
        <f t="shared" si="10"/>
        <v/>
      </c>
      <c r="L16" s="7" t="str">
        <f t="shared" si="11"/>
        <v/>
      </c>
      <c r="M16" s="5" t="str">
        <f>IF('RO x Změna rozpisu'!A16+'RO x Změna rozpisu'!B16=0,"",'RO x Změna rozpisu'!A16+'RO x Změna rozpisu'!B16)</f>
        <v/>
      </c>
      <c r="N16" s="4" t="str">
        <f>'RO x Změna rozpisu'!I16</f>
        <v/>
      </c>
    </row>
    <row r="17" spans="1:14" x14ac:dyDescent="0.25">
      <c r="A17" s="7" t="str">
        <f t="shared" si="5"/>
        <v/>
      </c>
      <c r="B17" s="7" t="str">
        <f t="shared" si="6"/>
        <v/>
      </c>
      <c r="C17" s="7" t="str">
        <f>IF(M17="","",'RO x Změna rozpisu'!E17)</f>
        <v/>
      </c>
      <c r="D17" s="7" t="str">
        <f t="shared" si="7"/>
        <v/>
      </c>
      <c r="E17" s="7" t="str">
        <f t="shared" si="8"/>
        <v/>
      </c>
      <c r="F17" s="7" t="str">
        <f t="shared" si="9"/>
        <v/>
      </c>
      <c r="G17" s="7" t="str">
        <f>IF(M17="","",IF('RO x Změna rozpisu'!C17&lt;&gt;"",LEFT('RO x Změna rozpisu'!C17,2),0))</f>
        <v/>
      </c>
      <c r="H17" s="7" t="str">
        <f>IF(M17="","",IF('RO x Změna rozpisu'!C17&lt;&gt;"",RIGHT('RO x Změna rozpisu'!C17,2),0))</f>
        <v/>
      </c>
      <c r="I17" s="7" t="str">
        <f>LEFT('RO x Změna rozpisu'!D17,2)</f>
        <v/>
      </c>
      <c r="J17" s="7" t="str">
        <f>RIGHT('RO x Změna rozpisu'!D17,2)</f>
        <v/>
      </c>
      <c r="K17" s="7" t="str">
        <f t="shared" si="10"/>
        <v/>
      </c>
      <c r="L17" s="7" t="str">
        <f t="shared" si="11"/>
        <v/>
      </c>
      <c r="M17" s="5" t="str">
        <f>IF('RO x Změna rozpisu'!A17+'RO x Změna rozpisu'!B17=0,"",'RO x Změna rozpisu'!A17+'RO x Změna rozpisu'!B17)</f>
        <v/>
      </c>
      <c r="N17" s="4" t="str">
        <f>'RO x Změna rozpisu'!I17</f>
        <v/>
      </c>
    </row>
    <row r="18" spans="1:14" x14ac:dyDescent="0.25">
      <c r="A18" s="7" t="str">
        <f t="shared" si="5"/>
        <v/>
      </c>
      <c r="B18" s="7" t="str">
        <f t="shared" si="6"/>
        <v/>
      </c>
      <c r="C18" s="7" t="str">
        <f>IF(M18="","",'RO x Změna rozpisu'!E18)</f>
        <v/>
      </c>
      <c r="D18" s="7" t="str">
        <f t="shared" si="7"/>
        <v/>
      </c>
      <c r="E18" s="7" t="str">
        <f t="shared" si="8"/>
        <v/>
      </c>
      <c r="F18" s="7" t="str">
        <f t="shared" si="9"/>
        <v/>
      </c>
      <c r="G18" s="7" t="str">
        <f>IF(M18="","",IF('RO x Změna rozpisu'!C18&lt;&gt;"",LEFT('RO x Změna rozpisu'!C18,2),0))</f>
        <v/>
      </c>
      <c r="H18" s="7" t="str">
        <f>IF(M18="","",IF('RO x Změna rozpisu'!C18&lt;&gt;"",RIGHT('RO x Změna rozpisu'!C18,2),0))</f>
        <v/>
      </c>
      <c r="I18" s="7" t="str">
        <f>LEFT('RO x Změna rozpisu'!D18,2)</f>
        <v/>
      </c>
      <c r="J18" s="7" t="str">
        <f>RIGHT('RO x Změna rozpisu'!D18,2)</f>
        <v/>
      </c>
      <c r="K18" s="7" t="str">
        <f t="shared" si="10"/>
        <v/>
      </c>
      <c r="L18" s="7" t="str">
        <f t="shared" si="11"/>
        <v/>
      </c>
      <c r="M18" s="5" t="str">
        <f>IF('RO x Změna rozpisu'!A18+'RO x Změna rozpisu'!B18=0,"",'RO x Změna rozpisu'!A18+'RO x Změna rozpisu'!B18)</f>
        <v/>
      </c>
      <c r="N18" s="4" t="str">
        <f>'RO x Změna rozpisu'!I18</f>
        <v/>
      </c>
    </row>
    <row r="19" spans="1:14" x14ac:dyDescent="0.25">
      <c r="A19" s="7" t="str">
        <f t="shared" si="5"/>
        <v/>
      </c>
      <c r="B19" s="7" t="str">
        <f t="shared" si="6"/>
        <v/>
      </c>
      <c r="C19" s="7" t="str">
        <f>IF(M19="","",'RO x Změna rozpisu'!E19)</f>
        <v/>
      </c>
      <c r="D19" s="7" t="str">
        <f t="shared" si="7"/>
        <v/>
      </c>
      <c r="E19" s="7" t="str">
        <f t="shared" si="8"/>
        <v/>
      </c>
      <c r="F19" s="7" t="str">
        <f t="shared" si="9"/>
        <v/>
      </c>
      <c r="G19" s="7" t="str">
        <f>IF(M19="","",IF('RO x Změna rozpisu'!C19&lt;&gt;"",LEFT('RO x Změna rozpisu'!C19,2),0))</f>
        <v/>
      </c>
      <c r="H19" s="7" t="str">
        <f>IF(M19="","",IF('RO x Změna rozpisu'!C19&lt;&gt;"",RIGHT('RO x Změna rozpisu'!C19,2),0))</f>
        <v/>
      </c>
      <c r="I19" s="7" t="str">
        <f>LEFT('RO x Změna rozpisu'!D19,2)</f>
        <v/>
      </c>
      <c r="J19" s="7" t="str">
        <f>RIGHT('RO x Změna rozpisu'!D19,2)</f>
        <v/>
      </c>
      <c r="K19" s="7" t="str">
        <f t="shared" si="10"/>
        <v/>
      </c>
      <c r="L19" s="7" t="str">
        <f t="shared" si="11"/>
        <v/>
      </c>
      <c r="M19" s="5" t="str">
        <f>IF('RO x Změna rozpisu'!A19+'RO x Změna rozpisu'!B19=0,"",'RO x Změna rozpisu'!A19+'RO x Změna rozpisu'!B19)</f>
        <v/>
      </c>
      <c r="N19" s="4" t="str">
        <f>'RO x Změna rozpisu'!I19</f>
        <v/>
      </c>
    </row>
    <row r="20" spans="1:14" x14ac:dyDescent="0.25">
      <c r="A20" s="7" t="str">
        <f t="shared" si="5"/>
        <v/>
      </c>
      <c r="B20" s="7" t="str">
        <f t="shared" si="6"/>
        <v/>
      </c>
      <c r="C20" s="7" t="str">
        <f>IF(M20="","",'RO x Změna rozpisu'!E20)</f>
        <v/>
      </c>
      <c r="D20" s="7" t="str">
        <f t="shared" si="7"/>
        <v/>
      </c>
      <c r="E20" s="7" t="str">
        <f t="shared" si="8"/>
        <v/>
      </c>
      <c r="F20" s="7" t="str">
        <f t="shared" si="9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10"/>
        <v/>
      </c>
      <c r="L20" s="7" t="str">
        <f t="shared" si="11"/>
        <v/>
      </c>
      <c r="M20" s="5" t="str">
        <f>IF('RO x Změna rozpisu'!A20+'RO x Změna rozpisu'!B20=0,"",'RO x Změna rozpisu'!A20+'RO x Změna rozpisu'!B20)</f>
        <v/>
      </c>
      <c r="N20" s="4" t="str">
        <f>'RO x Změna rozpisu'!I20</f>
        <v/>
      </c>
    </row>
    <row r="21" spans="1:14" x14ac:dyDescent="0.25">
      <c r="A21" s="7" t="str">
        <f t="shared" si="5"/>
        <v/>
      </c>
      <c r="B21" s="7" t="str">
        <f t="shared" si="6"/>
        <v/>
      </c>
      <c r="C21" s="7" t="str">
        <f>IF(M21="","",'RO x Změna rozpisu'!E21)</f>
        <v/>
      </c>
      <c r="D21" s="7" t="str">
        <f t="shared" si="7"/>
        <v/>
      </c>
      <c r="E21" s="7" t="str">
        <f t="shared" si="8"/>
        <v/>
      </c>
      <c r="F21" s="7" t="str">
        <f t="shared" si="9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10"/>
        <v/>
      </c>
      <c r="L21" s="7" t="str">
        <f t="shared" si="11"/>
        <v/>
      </c>
      <c r="M21" s="5" t="str">
        <f>IF('RO x Změna rozpisu'!A21+'RO x Změna rozpisu'!B21=0,"",'RO x Změna rozpisu'!A21+'RO x Změna rozpisu'!B21)</f>
        <v/>
      </c>
      <c r="N21" s="4" t="str">
        <f>'RO x Změna rozpisu'!I21</f>
        <v/>
      </c>
    </row>
    <row r="22" spans="1:14" x14ac:dyDescent="0.25">
      <c r="A22" s="7" t="str">
        <f t="shared" si="5"/>
        <v/>
      </c>
      <c r="B22" s="7" t="str">
        <f t="shared" si="6"/>
        <v/>
      </c>
      <c r="C22" s="7" t="str">
        <f>IF(M22="","",'RO x Změna rozpisu'!E22)</f>
        <v/>
      </c>
      <c r="D22" s="7" t="str">
        <f t="shared" si="7"/>
        <v/>
      </c>
      <c r="E22" s="7" t="str">
        <f t="shared" si="8"/>
        <v/>
      </c>
      <c r="F22" s="7" t="str">
        <f t="shared" si="9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10"/>
        <v/>
      </c>
      <c r="L22" s="7" t="str">
        <f t="shared" si="11"/>
        <v/>
      </c>
      <c r="M22" s="5" t="str">
        <f>IF('RO x Změna rozpisu'!A22+'RO x Změna rozpisu'!B22=0,"",'RO x Změna rozpisu'!A22+'RO x Změna rozpisu'!B22)</f>
        <v/>
      </c>
      <c r="N22" s="4" t="str">
        <f>'RO x Změna rozpisu'!I22</f>
        <v/>
      </c>
    </row>
    <row r="23" spans="1:14" x14ac:dyDescent="0.25">
      <c r="A23" s="7" t="str">
        <f t="shared" si="5"/>
        <v/>
      </c>
      <c r="B23" s="7" t="str">
        <f t="shared" si="6"/>
        <v/>
      </c>
      <c r="C23" s="7" t="str">
        <f>IF(M23="","",'RO x Změna rozpisu'!E23)</f>
        <v/>
      </c>
      <c r="D23" s="7" t="str">
        <f t="shared" si="7"/>
        <v/>
      </c>
      <c r="E23" s="7" t="str">
        <f t="shared" si="8"/>
        <v/>
      </c>
      <c r="F23" s="7" t="str">
        <f t="shared" si="9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10"/>
        <v/>
      </c>
      <c r="L23" s="7" t="str">
        <f t="shared" si="11"/>
        <v/>
      </c>
      <c r="M23" s="5" t="str">
        <f>IF('RO x Změna rozpisu'!A23+'RO x Změna rozpisu'!B23=0,"",'RO x Změna rozpisu'!A23+'RO x Změna rozpisu'!B23)</f>
        <v/>
      </c>
      <c r="N23" s="4" t="str">
        <f>'RO x Změna rozpisu'!I23</f>
        <v/>
      </c>
    </row>
    <row r="24" spans="1:14" x14ac:dyDescent="0.25">
      <c r="A24" s="7" t="str">
        <f t="shared" si="5"/>
        <v/>
      </c>
      <c r="B24" s="7" t="str">
        <f t="shared" si="6"/>
        <v/>
      </c>
      <c r="C24" s="7" t="str">
        <f>IF(M24="","",'RO x Změna rozpisu'!E24)</f>
        <v/>
      </c>
      <c r="D24" s="7" t="str">
        <f t="shared" si="7"/>
        <v/>
      </c>
      <c r="E24" s="7" t="str">
        <f t="shared" si="8"/>
        <v/>
      </c>
      <c r="F24" s="7" t="str">
        <f t="shared" si="9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10"/>
        <v/>
      </c>
      <c r="L24" s="7" t="str">
        <f t="shared" si="11"/>
        <v/>
      </c>
      <c r="M24" s="5" t="str">
        <f>IF('RO x Změna rozpisu'!A24+'RO x Změna rozpisu'!B24=0,"",'RO x Změna rozpisu'!A24+'RO x Změna rozpisu'!B24)</f>
        <v/>
      </c>
      <c r="N24" s="4" t="str">
        <f>'RO x Změna rozpisu'!I24</f>
        <v/>
      </c>
    </row>
    <row r="25" spans="1:14" x14ac:dyDescent="0.25">
      <c r="A25" s="7" t="str">
        <f t="shared" si="5"/>
        <v/>
      </c>
      <c r="B25" s="7" t="str">
        <f t="shared" si="6"/>
        <v/>
      </c>
      <c r="C25" s="7" t="str">
        <f>IF(M25="","",'RO x Změna rozpisu'!E25)</f>
        <v/>
      </c>
      <c r="D25" s="7" t="str">
        <f t="shared" si="7"/>
        <v/>
      </c>
      <c r="E25" s="7" t="str">
        <f t="shared" si="8"/>
        <v/>
      </c>
      <c r="F25" s="7" t="str">
        <f t="shared" si="9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10"/>
        <v/>
      </c>
      <c r="L25" s="7" t="str">
        <f t="shared" si="11"/>
        <v/>
      </c>
      <c r="M25" s="5" t="str">
        <f>IF('RO x Změna rozpisu'!A25+'RO x Změna rozpisu'!B25=0,"",'RO x Změna rozpisu'!A25+'RO x Změna rozpisu'!B25)</f>
        <v/>
      </c>
      <c r="N25" s="4" t="str">
        <f>'RO x Změna rozpisu'!I25</f>
        <v/>
      </c>
    </row>
    <row r="26" spans="1:14" x14ac:dyDescent="0.25">
      <c r="A26" s="7" t="str">
        <f t="shared" si="5"/>
        <v/>
      </c>
      <c r="B26" s="7" t="str">
        <f t="shared" si="6"/>
        <v/>
      </c>
      <c r="C26" s="7" t="str">
        <f>IF(M26="","",'RO x Změna rozpisu'!E26)</f>
        <v/>
      </c>
      <c r="D26" s="7" t="str">
        <f t="shared" si="7"/>
        <v/>
      </c>
      <c r="E26" s="7" t="str">
        <f t="shared" si="8"/>
        <v/>
      </c>
      <c r="F26" s="7" t="str">
        <f t="shared" si="9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10"/>
        <v/>
      </c>
      <c r="L26" s="7" t="str">
        <f t="shared" si="11"/>
        <v/>
      </c>
      <c r="M26" s="5" t="str">
        <f>IF('RO x Změna rozpisu'!A26+'RO x Změna rozpisu'!B26=0,"",'RO x Změna rozpisu'!A26+'RO x Změna rozpisu'!B26)</f>
        <v/>
      </c>
      <c r="N26" s="4" t="str">
        <f>'RO x Změna rozpisu'!I26</f>
        <v/>
      </c>
    </row>
    <row r="27" spans="1:14" x14ac:dyDescent="0.25">
      <c r="A27" s="7" t="str">
        <f t="shared" si="5"/>
        <v/>
      </c>
      <c r="B27" s="7" t="str">
        <f t="shared" si="6"/>
        <v/>
      </c>
      <c r="C27" s="7" t="str">
        <f>IF(M27="","",'RO x Změna rozpisu'!E27)</f>
        <v/>
      </c>
      <c r="D27" s="7" t="str">
        <f t="shared" si="7"/>
        <v/>
      </c>
      <c r="E27" s="7" t="str">
        <f t="shared" si="8"/>
        <v/>
      </c>
      <c r="F27" s="7" t="str">
        <f t="shared" si="9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10"/>
        <v/>
      </c>
      <c r="L27" s="7" t="str">
        <f t="shared" si="11"/>
        <v/>
      </c>
      <c r="M27" s="5" t="str">
        <f>IF('RO x Změna rozpisu'!A27+'RO x Změna rozpisu'!B27=0,"",'RO x Změna rozpisu'!A27+'RO x Změna rozpisu'!B27)</f>
        <v/>
      </c>
      <c r="N27" s="4" t="str">
        <f>'RO x Změna rozpisu'!I27</f>
        <v/>
      </c>
    </row>
    <row r="28" spans="1:14" x14ac:dyDescent="0.25">
      <c r="A28" s="7" t="str">
        <f t="shared" si="5"/>
        <v/>
      </c>
      <c r="B28" s="7" t="str">
        <f t="shared" si="6"/>
        <v/>
      </c>
      <c r="C28" s="7" t="str">
        <f>IF(M28="","",'RO x Změna rozpisu'!E28)</f>
        <v/>
      </c>
      <c r="D28" s="7" t="str">
        <f t="shared" si="7"/>
        <v/>
      </c>
      <c r="E28" s="7" t="str">
        <f t="shared" si="8"/>
        <v/>
      </c>
      <c r="F28" s="7" t="str">
        <f t="shared" si="9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10"/>
        <v/>
      </c>
      <c r="L28" s="7" t="str">
        <f t="shared" si="11"/>
        <v/>
      </c>
      <c r="M28" s="5" t="str">
        <f>IF('RO x Změna rozpisu'!A28+'RO x Změna rozpisu'!B28=0,"",'RO x Změna rozpisu'!A28+'RO x Změna rozpisu'!B28)</f>
        <v/>
      </c>
      <c r="N28" s="4" t="str">
        <f>'RO x Změna rozpisu'!I28</f>
        <v/>
      </c>
    </row>
    <row r="29" spans="1:14" x14ac:dyDescent="0.25">
      <c r="A29" s="7" t="str">
        <f t="shared" si="5"/>
        <v/>
      </c>
      <c r="B29" s="7" t="str">
        <f t="shared" si="6"/>
        <v/>
      </c>
      <c r="C29" s="7" t="str">
        <f>IF(M29="","",'RO x Změna rozpisu'!E29)</f>
        <v/>
      </c>
      <c r="D29" s="7" t="str">
        <f t="shared" si="7"/>
        <v/>
      </c>
      <c r="E29" s="7" t="str">
        <f t="shared" si="8"/>
        <v/>
      </c>
      <c r="F29" s="7" t="str">
        <f t="shared" si="9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10"/>
        <v/>
      </c>
      <c r="L29" s="7" t="str">
        <f t="shared" si="11"/>
        <v/>
      </c>
      <c r="M29" s="5" t="str">
        <f>IF('RO x Změna rozpisu'!A29+'RO x Změna rozpisu'!B29=0,"",'RO x Změna rozpisu'!A29+'RO x Změna rozpisu'!B29)</f>
        <v/>
      </c>
      <c r="N29" s="4" t="str">
        <f>'RO x Změna rozpisu'!I29</f>
        <v/>
      </c>
    </row>
    <row r="30" spans="1:14" x14ac:dyDescent="0.25">
      <c r="A30" s="7" t="str">
        <f t="shared" si="5"/>
        <v/>
      </c>
      <c r="B30" s="7" t="str">
        <f t="shared" si="6"/>
        <v/>
      </c>
      <c r="C30" s="7" t="str">
        <f>IF(M30="","",'RO x Změna rozpisu'!E30)</f>
        <v/>
      </c>
      <c r="D30" s="7" t="str">
        <f t="shared" si="7"/>
        <v/>
      </c>
      <c r="E30" s="7" t="str">
        <f t="shared" si="8"/>
        <v/>
      </c>
      <c r="F30" s="7" t="str">
        <f t="shared" si="9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10"/>
        <v/>
      </c>
      <c r="L30" s="7" t="str">
        <f t="shared" si="11"/>
        <v/>
      </c>
      <c r="M30" s="5" t="str">
        <f>IF('RO x Změna rozpisu'!A30+'RO x Změna rozpisu'!B30=0,"",'RO x Změna rozpisu'!A30+'RO x Změna rozpisu'!B30)</f>
        <v/>
      </c>
      <c r="N30" s="4" t="str">
        <f>'RO x Změna rozpisu'!I30</f>
        <v/>
      </c>
    </row>
    <row r="31" spans="1:14" x14ac:dyDescent="0.25">
      <c r="A31" s="7" t="str">
        <f t="shared" si="5"/>
        <v/>
      </c>
      <c r="B31" s="7" t="str">
        <f t="shared" si="6"/>
        <v/>
      </c>
      <c r="C31" s="7" t="str">
        <f>IF(M31="","",'RO x Změna rozpisu'!E31)</f>
        <v/>
      </c>
      <c r="D31" s="7" t="str">
        <f t="shared" si="7"/>
        <v/>
      </c>
      <c r="E31" s="7" t="str">
        <f t="shared" si="8"/>
        <v/>
      </c>
      <c r="F31" s="7" t="str">
        <f t="shared" si="9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10"/>
        <v/>
      </c>
      <c r="L31" s="7" t="str">
        <f t="shared" si="11"/>
        <v/>
      </c>
      <c r="M31" s="5" t="str">
        <f>IF('RO x Změna rozpisu'!A31+'RO x Změna rozpisu'!B31=0,"",'RO x Změna rozpisu'!A31+'RO x Změna rozpisu'!B31)</f>
        <v/>
      </c>
      <c r="N31" s="4" t="str">
        <f>'RO x Změna rozpisu'!I31</f>
        <v/>
      </c>
    </row>
    <row r="32" spans="1:14" x14ac:dyDescent="0.25">
      <c r="A32" s="7" t="str">
        <f t="shared" si="5"/>
        <v/>
      </c>
      <c r="B32" s="7" t="str">
        <f t="shared" si="6"/>
        <v/>
      </c>
      <c r="C32" s="7" t="str">
        <f>IF(M32="","",'RO x Změna rozpisu'!E32)</f>
        <v/>
      </c>
      <c r="D32" s="7" t="str">
        <f t="shared" si="7"/>
        <v/>
      </c>
      <c r="E32" s="7" t="str">
        <f t="shared" si="8"/>
        <v/>
      </c>
      <c r="F32" s="7" t="str">
        <f t="shared" si="9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10"/>
        <v/>
      </c>
      <c r="L32" s="7" t="str">
        <f t="shared" si="11"/>
        <v/>
      </c>
      <c r="M32" s="5" t="str">
        <f>IF('RO x Změna rozpisu'!A32+'RO x Změna rozpisu'!B32=0,"",'RO x Změna rozpisu'!A32+'RO x Změna rozpisu'!B32)</f>
        <v/>
      </c>
      <c r="N32" s="4" t="str">
        <f>'RO x Změna rozpisu'!I32</f>
        <v/>
      </c>
    </row>
    <row r="33" spans="1:14" x14ac:dyDescent="0.25">
      <c r="A33" s="7" t="str">
        <f t="shared" si="5"/>
        <v/>
      </c>
      <c r="B33" s="7" t="str">
        <f t="shared" si="6"/>
        <v/>
      </c>
      <c r="C33" s="7" t="str">
        <f>IF(M33="","",'RO x Změna rozpisu'!E33)</f>
        <v/>
      </c>
      <c r="D33" s="7" t="str">
        <f t="shared" si="7"/>
        <v/>
      </c>
      <c r="E33" s="7" t="str">
        <f t="shared" si="8"/>
        <v/>
      </c>
      <c r="F33" s="7" t="str">
        <f t="shared" si="9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10"/>
        <v/>
      </c>
      <c r="L33" s="7" t="str">
        <f t="shared" si="11"/>
        <v/>
      </c>
      <c r="M33" s="5" t="str">
        <f>IF('RO x Změna rozpisu'!A33+'RO x Změna rozpisu'!B33=0,"",'RO x Změna rozpisu'!A33+'RO x Změna rozpisu'!B33)</f>
        <v/>
      </c>
      <c r="N33" s="4" t="str">
        <f>'RO x Změna rozpisu'!I33</f>
        <v/>
      </c>
    </row>
    <row r="34" spans="1:14" x14ac:dyDescent="0.25">
      <c r="A34" s="7" t="str">
        <f t="shared" si="5"/>
        <v/>
      </c>
      <c r="B34" s="7" t="str">
        <f t="shared" si="6"/>
        <v/>
      </c>
      <c r="C34" s="7" t="str">
        <f>IF(M34="","",'RO x Změna rozpisu'!E34)</f>
        <v/>
      </c>
      <c r="D34" s="7" t="str">
        <f t="shared" si="7"/>
        <v/>
      </c>
      <c r="E34" s="7" t="str">
        <f t="shared" si="8"/>
        <v/>
      </c>
      <c r="F34" s="7" t="str">
        <f t="shared" si="9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10"/>
        <v/>
      </c>
      <c r="L34" s="7" t="str">
        <f t="shared" si="11"/>
        <v/>
      </c>
      <c r="M34" s="5" t="str">
        <f>IF('RO x Změna rozpisu'!A34+'RO x Změna rozpisu'!B34=0,"",'RO x Změna rozpisu'!A34+'RO x Změna rozpisu'!B34)</f>
        <v/>
      </c>
      <c r="N34" s="4" t="str">
        <f>'RO x Změna rozpisu'!I34</f>
        <v/>
      </c>
    </row>
    <row r="35" spans="1:14" x14ac:dyDescent="0.25">
      <c r="A35" s="7" t="str">
        <f t="shared" si="5"/>
        <v/>
      </c>
      <c r="B35" s="7" t="str">
        <f t="shared" si="6"/>
        <v/>
      </c>
      <c r="C35" s="7" t="str">
        <f>IF(M35="","",'RO x Změna rozpisu'!E35)</f>
        <v/>
      </c>
      <c r="D35" s="7" t="str">
        <f t="shared" si="7"/>
        <v/>
      </c>
      <c r="E35" s="7" t="str">
        <f t="shared" si="8"/>
        <v/>
      </c>
      <c r="F35" s="7" t="str">
        <f t="shared" si="9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10"/>
        <v/>
      </c>
      <c r="L35" s="7" t="str">
        <f t="shared" si="11"/>
        <v/>
      </c>
      <c r="M35" s="5" t="str">
        <f>IF('RO x Změna rozpisu'!A35+'RO x Změna rozpisu'!B35=0,"",'RO x Změna rozpisu'!A35+'RO x Změna rozpisu'!B35)</f>
        <v/>
      </c>
      <c r="N35" s="4" t="str">
        <f>'RO x Změna rozpisu'!I35</f>
        <v/>
      </c>
    </row>
    <row r="36" spans="1:14" x14ac:dyDescent="0.25">
      <c r="A36" s="7" t="str">
        <f t="shared" si="5"/>
        <v/>
      </c>
      <c r="B36" s="7" t="str">
        <f t="shared" si="6"/>
        <v/>
      </c>
      <c r="C36" s="7" t="str">
        <f>IF(M36="","",'RO x Změna rozpisu'!E36)</f>
        <v/>
      </c>
      <c r="D36" s="7" t="str">
        <f t="shared" si="7"/>
        <v/>
      </c>
      <c r="E36" s="7" t="str">
        <f t="shared" si="8"/>
        <v/>
      </c>
      <c r="F36" s="7" t="str">
        <f t="shared" si="9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10"/>
        <v/>
      </c>
      <c r="L36" s="7" t="str">
        <f t="shared" si="11"/>
        <v/>
      </c>
      <c r="M36" s="5" t="str">
        <f>IF('RO x Změna rozpisu'!A36+'RO x Změna rozpisu'!B36=0,"",'RO x Změna rozpisu'!A36+'RO x Změna rozpisu'!B36)</f>
        <v/>
      </c>
      <c r="N36" s="4" t="str">
        <f>'RO x Změna rozpisu'!I36</f>
        <v/>
      </c>
    </row>
    <row r="37" spans="1:14" x14ac:dyDescent="0.25">
      <c r="A37" s="7" t="str">
        <f t="shared" si="5"/>
        <v/>
      </c>
      <c r="B37" s="7" t="str">
        <f t="shared" si="6"/>
        <v/>
      </c>
      <c r="C37" s="7" t="str">
        <f>IF(M37="","",'RO x Změna rozpisu'!E37)</f>
        <v/>
      </c>
      <c r="D37" s="7" t="str">
        <f t="shared" si="7"/>
        <v/>
      </c>
      <c r="E37" s="7" t="str">
        <f t="shared" si="8"/>
        <v/>
      </c>
      <c r="F37" s="7" t="str">
        <f t="shared" si="9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10"/>
        <v/>
      </c>
      <c r="L37" s="7" t="str">
        <f t="shared" si="11"/>
        <v/>
      </c>
      <c r="M37" s="5" t="str">
        <f>IF('RO x Změna rozpisu'!A37+'RO x Změna rozpisu'!B37=0,"",'RO x Změna rozpisu'!A37+'RO x Změna rozpisu'!B37)</f>
        <v/>
      </c>
      <c r="N37" s="4" t="str">
        <f>'RO x Změna rozpisu'!I37</f>
        <v/>
      </c>
    </row>
    <row r="38" spans="1:14" x14ac:dyDescent="0.25">
      <c r="A38" s="7" t="str">
        <f t="shared" si="5"/>
        <v/>
      </c>
      <c r="B38" s="7" t="str">
        <f t="shared" si="6"/>
        <v/>
      </c>
      <c r="C38" s="7" t="str">
        <f>IF(M38="","",'RO x Změna rozpisu'!E38)</f>
        <v/>
      </c>
      <c r="D38" s="7" t="str">
        <f t="shared" si="7"/>
        <v/>
      </c>
      <c r="E38" s="7" t="str">
        <f t="shared" si="8"/>
        <v/>
      </c>
      <c r="F38" s="7" t="str">
        <f t="shared" si="9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10"/>
        <v/>
      </c>
      <c r="L38" s="7" t="str">
        <f t="shared" si="11"/>
        <v/>
      </c>
      <c r="M38" s="5" t="str">
        <f>IF('RO x Změna rozpisu'!A38+'RO x Změna rozpisu'!B38=0,"",'RO x Změna rozpisu'!A38+'RO x Změna rozpisu'!B38)</f>
        <v/>
      </c>
      <c r="N38" s="4" t="str">
        <f>'RO x Změna rozpisu'!I38</f>
        <v/>
      </c>
    </row>
    <row r="39" spans="1:14" x14ac:dyDescent="0.25">
      <c r="A39" s="7" t="str">
        <f t="shared" si="5"/>
        <v/>
      </c>
      <c r="B39" s="7" t="str">
        <f t="shared" si="6"/>
        <v/>
      </c>
      <c r="C39" s="7" t="str">
        <f>IF(M39="","",'RO x Změna rozpisu'!E39)</f>
        <v/>
      </c>
      <c r="D39" s="7" t="str">
        <f t="shared" si="7"/>
        <v/>
      </c>
      <c r="E39" s="7" t="str">
        <f t="shared" si="8"/>
        <v/>
      </c>
      <c r="F39" s="7" t="str">
        <f t="shared" si="9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10"/>
        <v/>
      </c>
      <c r="L39" s="7" t="str">
        <f t="shared" si="11"/>
        <v/>
      </c>
      <c r="M39" s="5" t="str">
        <f>IF('RO x Změna rozpisu'!A39+'RO x Změna rozpisu'!B39=0,"",'RO x Změna rozpisu'!A39+'RO x Změna rozpisu'!B39)</f>
        <v/>
      </c>
      <c r="N39" s="4" t="str">
        <f>'RO x Změna rozpisu'!I39</f>
        <v/>
      </c>
    </row>
    <row r="40" spans="1:14" x14ac:dyDescent="0.25">
      <c r="A40" s="7" t="str">
        <f t="shared" si="5"/>
        <v/>
      </c>
      <c r="B40" s="7" t="str">
        <f t="shared" si="6"/>
        <v/>
      </c>
      <c r="C40" s="7" t="str">
        <f>IF(M40="","",'RO x Změna rozpisu'!E40)</f>
        <v/>
      </c>
      <c r="D40" s="7" t="str">
        <f t="shared" si="7"/>
        <v/>
      </c>
      <c r="E40" s="7" t="str">
        <f t="shared" si="8"/>
        <v/>
      </c>
      <c r="F40" s="7" t="str">
        <f t="shared" si="9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10"/>
        <v/>
      </c>
      <c r="L40" s="7" t="str">
        <f t="shared" si="11"/>
        <v/>
      </c>
      <c r="M40" s="5" t="str">
        <f>IF('RO x Změna rozpisu'!A40+'RO x Změna rozpisu'!B40=0,"",'RO x Změna rozpisu'!A40+'RO x Změna rozpisu'!B40)</f>
        <v/>
      </c>
      <c r="N40" s="4" t="str">
        <f>'RO x Změna rozpisu'!I40</f>
        <v/>
      </c>
    </row>
    <row r="41" spans="1:14" x14ac:dyDescent="0.25">
      <c r="A41" s="7" t="str">
        <f t="shared" si="5"/>
        <v/>
      </c>
      <c r="B41" s="7" t="str">
        <f t="shared" si="6"/>
        <v/>
      </c>
      <c r="C41" s="7" t="str">
        <f>IF(M41="","",'RO x Změna rozpisu'!E41)</f>
        <v/>
      </c>
      <c r="D41" s="7" t="str">
        <f t="shared" si="7"/>
        <v/>
      </c>
      <c r="E41" s="7" t="str">
        <f t="shared" si="8"/>
        <v/>
      </c>
      <c r="F41" s="7" t="str">
        <f t="shared" si="9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10"/>
        <v/>
      </c>
      <c r="L41" s="7" t="str">
        <f t="shared" si="11"/>
        <v/>
      </c>
      <c r="M41" s="5" t="str">
        <f>IF('RO x Změna rozpisu'!A41+'RO x Změna rozpisu'!B41=0,"",'RO x Změna rozpisu'!A41+'RO x Změna rozpisu'!B41)</f>
        <v/>
      </c>
      <c r="N41" s="4" t="str">
        <f>'RO x Změna rozpisu'!I41</f>
        <v/>
      </c>
    </row>
    <row r="42" spans="1:14" x14ac:dyDescent="0.25">
      <c r="A42" s="7" t="str">
        <f t="shared" si="5"/>
        <v/>
      </c>
      <c r="B42" s="7" t="str">
        <f t="shared" si="6"/>
        <v/>
      </c>
      <c r="C42" s="7" t="str">
        <f>IF(M42="","",'RO x Změna rozpisu'!E42)</f>
        <v/>
      </c>
      <c r="D42" s="7" t="str">
        <f t="shared" si="7"/>
        <v/>
      </c>
      <c r="E42" s="7" t="str">
        <f t="shared" si="8"/>
        <v/>
      </c>
      <c r="F42" s="7" t="str">
        <f t="shared" si="9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10"/>
        <v/>
      </c>
      <c r="L42" s="7" t="str">
        <f t="shared" si="11"/>
        <v/>
      </c>
      <c r="M42" s="5" t="str">
        <f>IF('RO x Změna rozpisu'!A42+'RO x Změna rozpisu'!B42=0,"",'RO x Změna rozpisu'!A42+'RO x Změna rozpisu'!B42)</f>
        <v/>
      </c>
      <c r="N42" s="4" t="str">
        <f>'RO x Změna rozpisu'!I42</f>
        <v/>
      </c>
    </row>
    <row r="43" spans="1:14" x14ac:dyDescent="0.25">
      <c r="A43" s="7" t="str">
        <f t="shared" si="5"/>
        <v/>
      </c>
      <c r="B43" s="7" t="str">
        <f t="shared" si="6"/>
        <v/>
      </c>
      <c r="C43" s="7" t="str">
        <f>IF(M43="","",'RO x Změna rozpisu'!E43)</f>
        <v/>
      </c>
      <c r="D43" s="7" t="str">
        <f t="shared" si="7"/>
        <v/>
      </c>
      <c r="E43" s="7" t="str">
        <f t="shared" si="8"/>
        <v/>
      </c>
      <c r="F43" s="7" t="str">
        <f t="shared" si="9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10"/>
        <v/>
      </c>
      <c r="L43" s="7" t="str">
        <f t="shared" si="11"/>
        <v/>
      </c>
      <c r="M43" s="5" t="str">
        <f>IF('RO x Změna rozpisu'!A43+'RO x Změna rozpisu'!B43=0,"",'RO x Změna rozpisu'!A43+'RO x Změna rozpisu'!B43)</f>
        <v/>
      </c>
      <c r="N43" s="4" t="str">
        <f>'RO x Změna rozpisu'!I43</f>
        <v/>
      </c>
    </row>
    <row r="44" spans="1:14" x14ac:dyDescent="0.25">
      <c r="A44" s="7" t="str">
        <f t="shared" si="5"/>
        <v/>
      </c>
      <c r="B44" s="7" t="str">
        <f t="shared" si="6"/>
        <v/>
      </c>
      <c r="C44" s="7" t="str">
        <f>IF(M44="","",'RO x Změna rozpisu'!E44)</f>
        <v/>
      </c>
      <c r="D44" s="7" t="str">
        <f t="shared" si="7"/>
        <v/>
      </c>
      <c r="E44" s="7" t="str">
        <f t="shared" si="8"/>
        <v/>
      </c>
      <c r="F44" s="7" t="str">
        <f t="shared" si="9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10"/>
        <v/>
      </c>
      <c r="L44" s="7" t="str">
        <f t="shared" si="11"/>
        <v/>
      </c>
      <c r="M44" s="5" t="str">
        <f>IF('RO x Změna rozpisu'!A44+'RO x Změna rozpisu'!B44=0,"",'RO x Změna rozpisu'!A44+'RO x Změna rozpisu'!B44)</f>
        <v/>
      </c>
      <c r="N44" s="4" t="str">
        <f>'RO x Změna rozpisu'!I44</f>
        <v/>
      </c>
    </row>
    <row r="45" spans="1:14" x14ac:dyDescent="0.25">
      <c r="A45" s="7" t="str">
        <f t="shared" si="5"/>
        <v/>
      </c>
      <c r="B45" s="7" t="str">
        <f t="shared" si="6"/>
        <v/>
      </c>
      <c r="C45" s="7" t="str">
        <f>IF(M45="","",'RO x Změna rozpisu'!E45)</f>
        <v/>
      </c>
      <c r="D45" s="7" t="str">
        <f t="shared" si="7"/>
        <v/>
      </c>
      <c r="E45" s="7" t="str">
        <f t="shared" si="8"/>
        <v/>
      </c>
      <c r="F45" s="7" t="str">
        <f t="shared" si="9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10"/>
        <v/>
      </c>
      <c r="L45" s="7" t="str">
        <f t="shared" si="11"/>
        <v/>
      </c>
      <c r="M45" s="5" t="str">
        <f>IF('RO x Změna rozpisu'!A45+'RO x Změna rozpisu'!B45=0,"",'RO x Změna rozpisu'!A45+'RO x Změna rozpisu'!B45)</f>
        <v/>
      </c>
      <c r="N45" s="4" t="str">
        <f>'RO x Změna rozpisu'!I45</f>
        <v/>
      </c>
    </row>
    <row r="46" spans="1:14" x14ac:dyDescent="0.25">
      <c r="A46" s="7" t="str">
        <f t="shared" si="5"/>
        <v/>
      </c>
      <c r="B46" s="7" t="str">
        <f t="shared" si="6"/>
        <v/>
      </c>
      <c r="C46" s="7" t="str">
        <f>IF(M46="","",'RO x Změna rozpisu'!E46)</f>
        <v/>
      </c>
      <c r="D46" s="7" t="str">
        <f t="shared" si="7"/>
        <v/>
      </c>
      <c r="E46" s="7" t="str">
        <f t="shared" si="8"/>
        <v/>
      </c>
      <c r="F46" s="7" t="str">
        <f t="shared" si="9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10"/>
        <v/>
      </c>
      <c r="L46" s="7" t="str">
        <f t="shared" si="11"/>
        <v/>
      </c>
      <c r="M46" s="5" t="str">
        <f>IF('RO x Změna rozpisu'!A46+'RO x Změna rozpisu'!B46=0,"",'RO x Změna rozpisu'!A46+'RO x Změna rozpisu'!B46)</f>
        <v/>
      </c>
      <c r="N46" s="4" t="str">
        <f>'RO x Změna rozpisu'!I46</f>
        <v/>
      </c>
    </row>
    <row r="47" spans="1:14" x14ac:dyDescent="0.25">
      <c r="A47" s="7" t="str">
        <f t="shared" si="5"/>
        <v/>
      </c>
      <c r="B47" s="7" t="str">
        <f t="shared" si="6"/>
        <v/>
      </c>
      <c r="C47" s="7" t="str">
        <f>IF(M47="","",'RO x Změna rozpisu'!E47)</f>
        <v/>
      </c>
      <c r="D47" s="7" t="str">
        <f t="shared" si="7"/>
        <v/>
      </c>
      <c r="E47" s="7" t="str">
        <f t="shared" si="8"/>
        <v/>
      </c>
      <c r="F47" s="7" t="str">
        <f t="shared" si="9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10"/>
        <v/>
      </c>
      <c r="L47" s="7" t="str">
        <f t="shared" si="11"/>
        <v/>
      </c>
      <c r="M47" s="5" t="str">
        <f>IF('RO x Změna rozpisu'!A47+'RO x Změna rozpisu'!B47=0,"",'RO x Změna rozpisu'!A47+'RO x Změna rozpisu'!B47)</f>
        <v/>
      </c>
      <c r="N47" s="4" t="str">
        <f>'RO x Změna rozpisu'!I47</f>
        <v/>
      </c>
    </row>
    <row r="48" spans="1:14" x14ac:dyDescent="0.25">
      <c r="A48" s="7" t="str">
        <f t="shared" si="5"/>
        <v/>
      </c>
      <c r="B48" s="7" t="str">
        <f t="shared" si="6"/>
        <v/>
      </c>
      <c r="C48" s="7" t="str">
        <f>IF(M48="","",'RO x Změna rozpisu'!E48)</f>
        <v/>
      </c>
      <c r="D48" s="7" t="str">
        <f t="shared" si="7"/>
        <v/>
      </c>
      <c r="E48" s="7" t="str">
        <f t="shared" si="8"/>
        <v/>
      </c>
      <c r="F48" s="7" t="str">
        <f t="shared" si="9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10"/>
        <v/>
      </c>
      <c r="L48" s="7" t="str">
        <f t="shared" si="11"/>
        <v/>
      </c>
      <c r="M48" s="5" t="str">
        <f>IF('RO x Změna rozpisu'!A48+'RO x Změna rozpisu'!B48=0,"",'RO x Změna rozpisu'!A48+'RO x Změna rozpisu'!B48)</f>
        <v/>
      </c>
      <c r="N48" s="4" t="str">
        <f>'RO x Změna rozpisu'!I48</f>
        <v/>
      </c>
    </row>
    <row r="49" spans="1:14" x14ac:dyDescent="0.25">
      <c r="A49" s="7" t="str">
        <f t="shared" si="5"/>
        <v/>
      </c>
      <c r="B49" s="7" t="str">
        <f t="shared" si="6"/>
        <v/>
      </c>
      <c r="C49" s="7" t="str">
        <f>IF(M49="","",'RO x Změna rozpisu'!E49)</f>
        <v/>
      </c>
      <c r="D49" s="7" t="str">
        <f t="shared" si="7"/>
        <v/>
      </c>
      <c r="E49" s="7" t="str">
        <f t="shared" si="8"/>
        <v/>
      </c>
      <c r="F49" s="7" t="str">
        <f t="shared" si="9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10"/>
        <v/>
      </c>
      <c r="L49" s="7" t="str">
        <f t="shared" si="11"/>
        <v/>
      </c>
      <c r="M49" s="5" t="str">
        <f>IF('RO x Změna rozpisu'!A49+'RO x Změna rozpisu'!B49=0,"",'RO x Změna rozpisu'!A49+'RO x Změna rozpisu'!B49)</f>
        <v/>
      </c>
      <c r="N49" s="4" t="str">
        <f>'RO x Změna rozpisu'!I49</f>
        <v/>
      </c>
    </row>
    <row r="50" spans="1:14" x14ac:dyDescent="0.25">
      <c r="A50" s="7" t="str">
        <f t="shared" si="5"/>
        <v/>
      </c>
      <c r="B50" s="7" t="str">
        <f t="shared" si="6"/>
        <v/>
      </c>
      <c r="C50" s="7" t="str">
        <f>IF(M50="","",'RO x Změna rozpisu'!E50)</f>
        <v/>
      </c>
      <c r="D50" s="7" t="str">
        <f t="shared" si="7"/>
        <v/>
      </c>
      <c r="E50" s="7" t="str">
        <f t="shared" si="8"/>
        <v/>
      </c>
      <c r="F50" s="7" t="str">
        <f t="shared" si="9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10"/>
        <v/>
      </c>
      <c r="L50" s="7" t="str">
        <f t="shared" si="11"/>
        <v/>
      </c>
      <c r="M50" s="5" t="str">
        <f>IF('RO x Změna rozpisu'!A50+'RO x Změna rozpisu'!B50=0,"",'RO x Změna rozpisu'!A50+'RO x Změna rozpisu'!B50)</f>
        <v/>
      </c>
      <c r="N50" s="4" t="str">
        <f>'RO x Změna rozpisu'!I50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50"/>
  <sheetViews>
    <sheetView topLeftCell="A34" workbookViewId="0">
      <selection activeCell="A16" sqref="A16:N26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" si="0">IF(M2="","",231)</f>
        <v>231</v>
      </c>
      <c r="B2" s="7">
        <f t="shared" ref="B2" si="1">IF(M2="","",10)</f>
        <v>10</v>
      </c>
      <c r="C2" s="7">
        <f>IF(M2="","",'RO x Změna rozpisu'!E2)</f>
        <v>0</v>
      </c>
      <c r="D2" s="7">
        <f t="shared" ref="D2" si="2">IF(M2="","",0)</f>
        <v>0</v>
      </c>
      <c r="E2" s="7">
        <f t="shared" ref="E2" si="3">IF(M2="","",0)</f>
        <v>0</v>
      </c>
      <c r="F2" s="7">
        <f t="shared" ref="F2" si="4">IF(M2="","",0)</f>
        <v>0</v>
      </c>
      <c r="G2" s="7" t="str">
        <f>IF(M2="","",IF('RO x Změna rozpisu'!C2&lt;&gt;"",LEFT('RO x Změna rozpisu'!C2,2),0))</f>
        <v>37</v>
      </c>
      <c r="H2" s="7" t="str">
        <f>IF(M2="","",IF('RO x Změna rozpisu'!C2&lt;&gt;"",RIGHT('RO x Změna rozpisu'!C2,2),0))</f>
        <v>25</v>
      </c>
      <c r="I2" s="7" t="str">
        <f>LEFT('RO x Změna rozpisu'!D2,2)</f>
        <v>51</v>
      </c>
      <c r="J2" s="7" t="str">
        <f>RIGHT('RO x Změna rozpisu'!D2,2)</f>
        <v>69</v>
      </c>
      <c r="K2" s="7">
        <f t="shared" ref="K2:K50" si="5"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10000</v>
      </c>
      <c r="N2" s="4" t="str">
        <f>'RO x Změna rozpisu'!G2</f>
        <v>Využívání a zneškodňování komunálních odpadů</v>
      </c>
    </row>
    <row r="3" spans="1:14" x14ac:dyDescent="0.25">
      <c r="A3" s="7">
        <f t="shared" ref="A3:A50" si="6">IF(M3="","",231)</f>
        <v>231</v>
      </c>
      <c r="B3" s="7">
        <f t="shared" ref="B3:B50" si="7">IF(M3="","",10)</f>
        <v>10</v>
      </c>
      <c r="C3" s="7">
        <f>IF(M3="","",'RO x Změna rozpisu'!E3)</f>
        <v>0</v>
      </c>
      <c r="D3" s="7">
        <f t="shared" ref="D3:D50" si="8">IF(M3="","",0)</f>
        <v>0</v>
      </c>
      <c r="E3" s="7">
        <f t="shared" ref="E3:E50" si="9">IF(M3="","",0)</f>
        <v>0</v>
      </c>
      <c r="F3" s="7">
        <f t="shared" ref="F3:F50" si="10">IF(M3="","",0)</f>
        <v>0</v>
      </c>
      <c r="G3" s="7" t="str">
        <f>IF(M3="","",IF('RO x Změna rozpisu'!C3&lt;&gt;"",LEFT('RO x Změna rozpisu'!C3,2),0))</f>
        <v>63</v>
      </c>
      <c r="H3" s="7" t="str">
        <f>IF(M3="","",IF('RO x Změna rozpisu'!C3&lt;&gt;"",RIGHT('RO x Změna rozpisu'!C3,2),0))</f>
        <v>20</v>
      </c>
      <c r="I3" s="7" t="str">
        <f>LEFT('RO x Změna rozpisu'!D3,2)</f>
        <v>51</v>
      </c>
      <c r="J3" s="7" t="str">
        <f>RIGHT('RO x Změna rozpisu'!D3,2)</f>
        <v>63</v>
      </c>
      <c r="K3" s="7">
        <f t="shared" si="5"/>
        <v>0</v>
      </c>
      <c r="L3" s="7">
        <f t="shared" ref="L3:L50" si="11">IF(M3="","",0)</f>
        <v>0</v>
      </c>
      <c r="M3" s="5">
        <f>IF('RO x Změna rozpisu'!A3+'RO x Změna rozpisu'!B3=0,"",'RO x Změna rozpisu'!A3+'RO x Změna rozpisu'!B3)</f>
        <v>16000</v>
      </c>
      <c r="N3" s="4" t="str">
        <f>'RO x Změna rozpisu'!G3</f>
        <v>Pojištění funkčně nespecifikované</v>
      </c>
    </row>
    <row r="4" spans="1:14" x14ac:dyDescent="0.25">
      <c r="A4" s="7">
        <f t="shared" si="6"/>
        <v>231</v>
      </c>
      <c r="B4" s="7">
        <f t="shared" si="7"/>
        <v>10</v>
      </c>
      <c r="C4" s="7">
        <f>IF(M4="","",'RO x Změna rozpisu'!E4)</f>
        <v>0</v>
      </c>
      <c r="D4" s="7">
        <f t="shared" si="8"/>
        <v>0</v>
      </c>
      <c r="E4" s="7">
        <f t="shared" si="9"/>
        <v>0</v>
      </c>
      <c r="F4" s="7">
        <f t="shared" si="10"/>
        <v>0</v>
      </c>
      <c r="G4" s="7" t="str">
        <f>IF(M4="","",IF('RO x Změna rozpisu'!C4&lt;&gt;"",LEFT('RO x Změna rozpisu'!C4,2),0))</f>
        <v>43</v>
      </c>
      <c r="H4" s="7" t="str">
        <f>IF(M4="","",IF('RO x Změna rozpisu'!C4&lt;&gt;"",RIGHT('RO x Změna rozpisu'!C4,2),0))</f>
        <v>41</v>
      </c>
      <c r="I4" s="7" t="str">
        <f>LEFT('RO x Změna rozpisu'!D4,2)</f>
        <v>52</v>
      </c>
      <c r="J4" s="7" t="str">
        <f>RIGHT('RO x Změna rozpisu'!D4,2)</f>
        <v>23</v>
      </c>
      <c r="K4" s="7">
        <f t="shared" si="5"/>
        <v>0</v>
      </c>
      <c r="L4" s="7">
        <f t="shared" si="11"/>
        <v>0</v>
      </c>
      <c r="M4" s="5">
        <f>IF('RO x Změna rozpisu'!A4+'RO x Změna rozpisu'!B4=0,"",'RO x Změna rozpisu'!A4+'RO x Změna rozpisu'!B4)</f>
        <v>54000</v>
      </c>
      <c r="N4" s="4" t="str">
        <f>'RO x Změna rozpisu'!G4</f>
        <v>Sociální pomoc osobám v hmotné nouzi a občanům sociálně nepřizpůsobivým</v>
      </c>
    </row>
    <row r="5" spans="1:14" x14ac:dyDescent="0.25">
      <c r="A5" s="7">
        <f t="shared" si="6"/>
        <v>231</v>
      </c>
      <c r="B5" s="7">
        <f t="shared" si="7"/>
        <v>10</v>
      </c>
      <c r="C5" s="7">
        <f>IF(M5="","",'RO x Změna rozpisu'!E5)</f>
        <v>0</v>
      </c>
      <c r="D5" s="7">
        <f t="shared" si="8"/>
        <v>0</v>
      </c>
      <c r="E5" s="7">
        <f t="shared" si="9"/>
        <v>0</v>
      </c>
      <c r="F5" s="7">
        <f t="shared" si="10"/>
        <v>0</v>
      </c>
      <c r="G5" s="7" t="str">
        <f>IF(M5="","",IF('RO x Změna rozpisu'!C5&lt;&gt;"",LEFT('RO x Změna rozpisu'!C5,2),0))</f>
        <v>36</v>
      </c>
      <c r="H5" s="7" t="str">
        <f>IF(M5="","",IF('RO x Změna rozpisu'!C5&lt;&gt;"",RIGHT('RO x Změna rozpisu'!C5,2),0))</f>
        <v>39</v>
      </c>
      <c r="I5" s="7" t="str">
        <f>LEFT('RO x Změna rozpisu'!D5,2)</f>
        <v>21</v>
      </c>
      <c r="J5" s="7" t="str">
        <f>RIGHT('RO x Změna rozpisu'!D5,2)</f>
        <v>32</v>
      </c>
      <c r="K5" s="7">
        <f t="shared" si="5"/>
        <v>0</v>
      </c>
      <c r="L5" s="7">
        <f t="shared" si="11"/>
        <v>0</v>
      </c>
      <c r="M5" s="5">
        <f>IF('RO x Změna rozpisu'!A5+'RO x Změna rozpisu'!B5=0,"",'RO x Změna rozpisu'!A5+'RO x Změna rozpisu'!B5)</f>
        <v>6500</v>
      </c>
      <c r="N5" s="4" t="str">
        <f>'RO x Změna rozpisu'!G5</f>
        <v>Komunální služby a územní rozvoj jinde nezařazené</v>
      </c>
    </row>
    <row r="6" spans="1:14" x14ac:dyDescent="0.25">
      <c r="A6" s="7">
        <f t="shared" si="6"/>
        <v>231</v>
      </c>
      <c r="B6" s="7">
        <f t="shared" si="7"/>
        <v>10</v>
      </c>
      <c r="C6" s="7">
        <f>IF(M6="","",'RO x Změna rozpisu'!E6)</f>
        <v>29014</v>
      </c>
      <c r="D6" s="7">
        <f t="shared" si="8"/>
        <v>0</v>
      </c>
      <c r="E6" s="7">
        <f t="shared" si="9"/>
        <v>0</v>
      </c>
      <c r="F6" s="7">
        <f t="shared" si="10"/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41</v>
      </c>
      <c r="J6" s="7" t="str">
        <f>RIGHT('RO x Změna rozpisu'!D6,2)</f>
        <v>16</v>
      </c>
      <c r="K6" s="7">
        <f t="shared" si="5"/>
        <v>0</v>
      </c>
      <c r="L6" s="7">
        <f t="shared" si="11"/>
        <v>0</v>
      </c>
      <c r="M6" s="5">
        <f>IF('RO x Změna rozpisu'!A6+'RO x Změna rozpisu'!B6=0,"",'RO x Změna rozpisu'!A6+'RO x Změna rozpisu'!B6)</f>
        <v>47920</v>
      </c>
      <c r="N6" s="4" t="str">
        <f>'RO x Změna rozpisu'!G6</f>
        <v/>
      </c>
    </row>
    <row r="7" spans="1:14" x14ac:dyDescent="0.25">
      <c r="A7" s="7">
        <f t="shared" si="6"/>
        <v>231</v>
      </c>
      <c r="B7" s="7">
        <f t="shared" si="7"/>
        <v>10</v>
      </c>
      <c r="C7" s="7">
        <f>IF(M7="","",'RO x Změna rozpisu'!E7)</f>
        <v>14022</v>
      </c>
      <c r="D7" s="7">
        <f t="shared" si="8"/>
        <v>0</v>
      </c>
      <c r="E7" s="7">
        <f t="shared" si="9"/>
        <v>0</v>
      </c>
      <c r="F7" s="7">
        <f t="shared" si="10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41</v>
      </c>
      <c r="J7" s="7" t="str">
        <f>RIGHT('RO x Změna rozpisu'!D7,2)</f>
        <v>16</v>
      </c>
      <c r="K7" s="7">
        <f t="shared" si="5"/>
        <v>0</v>
      </c>
      <c r="L7" s="7">
        <f t="shared" si="11"/>
        <v>0</v>
      </c>
      <c r="M7" s="5">
        <f>IF('RO x Změna rozpisu'!A7+'RO x Změna rozpisu'!B7=0,"",'RO x Změna rozpisu'!A7+'RO x Změna rozpisu'!B7)</f>
        <v>152023</v>
      </c>
      <c r="N7" s="4" t="str">
        <f>'RO x Změna rozpisu'!G7</f>
        <v/>
      </c>
    </row>
    <row r="8" spans="1:14" x14ac:dyDescent="0.25">
      <c r="A8" s="7" t="str">
        <f t="shared" si="6"/>
        <v/>
      </c>
      <c r="B8" s="7" t="str">
        <f t="shared" si="7"/>
        <v/>
      </c>
      <c r="C8" s="7" t="str">
        <f>IF(M8="","",'RO x Změna rozpisu'!E8)</f>
        <v/>
      </c>
      <c r="D8" s="7" t="str">
        <f t="shared" si="8"/>
        <v/>
      </c>
      <c r="E8" s="7" t="str">
        <f t="shared" si="9"/>
        <v/>
      </c>
      <c r="F8" s="7" t="str">
        <f t="shared" si="10"/>
        <v/>
      </c>
      <c r="G8" s="7" t="str">
        <f>IF(M8="","",IF('RO x Změna rozpisu'!C8&lt;&gt;"",LEFT('RO x Změna rozpisu'!C8,2),0))</f>
        <v/>
      </c>
      <c r="H8" s="7" t="str">
        <f>IF(M8="","",IF('RO x Změna rozpisu'!C8&lt;&gt;"",RIGHT('RO x Změna rozpisu'!C8,2),0))</f>
        <v/>
      </c>
      <c r="I8" s="7" t="str">
        <f>LEFT('RO x Změna rozpisu'!D8,2)</f>
        <v/>
      </c>
      <c r="J8" s="7" t="str">
        <f>RIGHT('RO x Změna rozpisu'!D8,2)</f>
        <v/>
      </c>
      <c r="K8" s="7" t="str">
        <f t="shared" si="5"/>
        <v/>
      </c>
      <c r="L8" s="7" t="str">
        <f t="shared" si="11"/>
        <v/>
      </c>
      <c r="M8" s="5" t="str">
        <f>IF('RO x Změna rozpisu'!A8+'RO x Změna rozpisu'!B8=0,"",'RO x Změna rozpisu'!A8+'RO x Změna rozpisu'!B8)</f>
        <v/>
      </c>
      <c r="N8" s="4" t="str">
        <f>'RO x Změna rozpisu'!G8</f>
        <v/>
      </c>
    </row>
    <row r="9" spans="1:14" x14ac:dyDescent="0.25">
      <c r="A9" s="7" t="str">
        <f t="shared" si="6"/>
        <v/>
      </c>
      <c r="B9" s="7" t="str">
        <f t="shared" si="7"/>
        <v/>
      </c>
      <c r="C9" s="7" t="str">
        <f>IF(M9="","",'RO x Změna rozpisu'!E9)</f>
        <v/>
      </c>
      <c r="D9" s="7" t="str">
        <f t="shared" si="8"/>
        <v/>
      </c>
      <c r="E9" s="7" t="str">
        <f t="shared" si="9"/>
        <v/>
      </c>
      <c r="F9" s="7" t="str">
        <f t="shared" si="10"/>
        <v/>
      </c>
      <c r="G9" s="7" t="str">
        <f>IF(M9="","",IF('RO x Změna rozpisu'!C9&lt;&gt;"",LEFT('RO x Změna rozpisu'!C9,2),0))</f>
        <v/>
      </c>
      <c r="H9" s="7" t="str">
        <f>IF(M9="","",IF('RO x Změna rozpisu'!C9&lt;&gt;"",RIGHT('RO x Změna rozpisu'!C9,2),0))</f>
        <v/>
      </c>
      <c r="I9" s="7" t="str">
        <f>LEFT('RO x Změna rozpisu'!D9,2)</f>
        <v/>
      </c>
      <c r="J9" s="7" t="str">
        <f>RIGHT('RO x Změna rozpisu'!D9,2)</f>
        <v/>
      </c>
      <c r="K9" s="7" t="str">
        <f t="shared" si="5"/>
        <v/>
      </c>
      <c r="L9" s="7" t="str">
        <f t="shared" si="11"/>
        <v/>
      </c>
      <c r="M9" s="5" t="str">
        <f>IF('RO x Změna rozpisu'!A9+'RO x Změna rozpisu'!B9=0,"",'RO x Změna rozpisu'!A9+'RO x Změna rozpisu'!B9)</f>
        <v/>
      </c>
      <c r="N9" s="4" t="str">
        <f>'RO x Změna rozpisu'!G9</f>
        <v/>
      </c>
    </row>
    <row r="10" spans="1:14" x14ac:dyDescent="0.25">
      <c r="A10" s="7" t="str">
        <f t="shared" si="6"/>
        <v/>
      </c>
      <c r="B10" s="7" t="str">
        <f t="shared" si="7"/>
        <v/>
      </c>
      <c r="C10" s="7" t="str">
        <f>IF(M10="","",'RO x Změna rozpisu'!E10)</f>
        <v/>
      </c>
      <c r="D10" s="7" t="str">
        <f t="shared" si="8"/>
        <v/>
      </c>
      <c r="E10" s="7" t="str">
        <f t="shared" si="9"/>
        <v/>
      </c>
      <c r="F10" s="7" t="str">
        <f t="shared" si="10"/>
        <v/>
      </c>
      <c r="G10" s="7" t="str">
        <f>IF(M10="","",IF('RO x Změna rozpisu'!C10&lt;&gt;"",LEFT('RO x Změna rozpisu'!C10,2),0))</f>
        <v/>
      </c>
      <c r="H10" s="7" t="str">
        <f>IF(M10="","",IF('RO x Změna rozpisu'!C10&lt;&gt;"",RIGHT('RO x Změna rozpisu'!C10,2),0))</f>
        <v/>
      </c>
      <c r="I10" s="7" t="str">
        <f>LEFT('RO x Změna rozpisu'!D10,2)</f>
        <v/>
      </c>
      <c r="J10" s="7" t="str">
        <f>RIGHT('RO x Změna rozpisu'!D10,2)</f>
        <v/>
      </c>
      <c r="K10" s="7" t="str">
        <f t="shared" si="5"/>
        <v/>
      </c>
      <c r="L10" s="7" t="str">
        <f t="shared" si="11"/>
        <v/>
      </c>
      <c r="M10" s="5" t="str">
        <f>IF('RO x Změna rozpisu'!A10+'RO x Změna rozpisu'!B10=0,"",'RO x Změna rozpisu'!A10+'RO x Změna rozpisu'!B10)</f>
        <v/>
      </c>
      <c r="N10" s="4" t="str">
        <f>'RO x Změna rozpisu'!G10</f>
        <v/>
      </c>
    </row>
    <row r="11" spans="1:14" x14ac:dyDescent="0.25">
      <c r="A11" s="7" t="str">
        <f t="shared" si="6"/>
        <v/>
      </c>
      <c r="B11" s="7" t="str">
        <f t="shared" si="7"/>
        <v/>
      </c>
      <c r="C11" s="7" t="str">
        <f>IF(M11="","",'RO x Změna rozpisu'!E11)</f>
        <v/>
      </c>
      <c r="D11" s="7" t="str">
        <f t="shared" si="8"/>
        <v/>
      </c>
      <c r="E11" s="7" t="str">
        <f t="shared" si="9"/>
        <v/>
      </c>
      <c r="F11" s="7" t="str">
        <f t="shared" si="10"/>
        <v/>
      </c>
      <c r="G11" s="7" t="str">
        <f>IF(M11="","",IF('RO x Změna rozpisu'!C11&lt;&gt;"",LEFT('RO x Změna rozpisu'!C11,2),0))</f>
        <v/>
      </c>
      <c r="H11" s="7" t="str">
        <f>IF(M11="","",IF('RO x Změna rozpisu'!C11&lt;&gt;"",RIGHT('RO x Změna rozpisu'!C11,2),0))</f>
        <v/>
      </c>
      <c r="I11" s="7" t="str">
        <f>LEFT('RO x Změna rozpisu'!D11,2)</f>
        <v/>
      </c>
      <c r="J11" s="7" t="str">
        <f>RIGHT('RO x Změna rozpisu'!D11,2)</f>
        <v/>
      </c>
      <c r="K11" s="7" t="str">
        <f t="shared" si="5"/>
        <v/>
      </c>
      <c r="L11" s="7" t="str">
        <f t="shared" si="11"/>
        <v/>
      </c>
      <c r="M11" s="5" t="str">
        <f>IF('RO x Změna rozpisu'!A11+'RO x Změna rozpisu'!B11=0,"",'RO x Změna rozpisu'!A11+'RO x Změna rozpisu'!B11)</f>
        <v/>
      </c>
      <c r="N11" s="4" t="str">
        <f>'RO x Změna rozpisu'!G11</f>
        <v/>
      </c>
    </row>
    <row r="12" spans="1:14" x14ac:dyDescent="0.25">
      <c r="A12" s="7" t="str">
        <f t="shared" si="6"/>
        <v/>
      </c>
      <c r="B12" s="7" t="str">
        <f t="shared" si="7"/>
        <v/>
      </c>
      <c r="C12" s="7" t="str">
        <f>IF(M12="","",'RO x Změna rozpisu'!E12)</f>
        <v/>
      </c>
      <c r="D12" s="7" t="str">
        <f t="shared" si="8"/>
        <v/>
      </c>
      <c r="E12" s="7" t="str">
        <f t="shared" si="9"/>
        <v/>
      </c>
      <c r="F12" s="7" t="str">
        <f t="shared" si="10"/>
        <v/>
      </c>
      <c r="G12" s="7" t="str">
        <f>IF(M12="","",IF('RO x Změna rozpisu'!C12&lt;&gt;"",LEFT('RO x Změna rozpisu'!C12,2),0))</f>
        <v/>
      </c>
      <c r="H12" s="7" t="str">
        <f>IF(M12="","",IF('RO x Změna rozpisu'!C12&lt;&gt;"",RIGHT('RO x Změna rozpisu'!C12,2),0))</f>
        <v/>
      </c>
      <c r="I12" s="7" t="str">
        <f>LEFT('RO x Změna rozpisu'!D12,2)</f>
        <v/>
      </c>
      <c r="J12" s="7" t="str">
        <f>RIGHT('RO x Změna rozpisu'!D12,2)</f>
        <v/>
      </c>
      <c r="K12" s="7" t="str">
        <f t="shared" si="5"/>
        <v/>
      </c>
      <c r="L12" s="7" t="str">
        <f t="shared" si="11"/>
        <v/>
      </c>
      <c r="M12" s="5" t="str">
        <f>IF('RO x Změna rozpisu'!A12+'RO x Změna rozpisu'!B12=0,"",'RO x Změna rozpisu'!A12+'RO x Změna rozpisu'!B12)</f>
        <v/>
      </c>
      <c r="N12" s="4" t="str">
        <f>'RO x Změna rozpisu'!G12</f>
        <v/>
      </c>
    </row>
    <row r="13" spans="1:14" x14ac:dyDescent="0.25">
      <c r="A13" s="7" t="str">
        <f t="shared" si="6"/>
        <v/>
      </c>
      <c r="B13" s="7" t="str">
        <f t="shared" si="7"/>
        <v/>
      </c>
      <c r="C13" s="7" t="str">
        <f>IF(M13="","",'RO x Změna rozpisu'!E13)</f>
        <v/>
      </c>
      <c r="D13" s="7" t="str">
        <f t="shared" si="8"/>
        <v/>
      </c>
      <c r="E13" s="7" t="str">
        <f t="shared" si="9"/>
        <v/>
      </c>
      <c r="F13" s="7" t="str">
        <f t="shared" si="10"/>
        <v/>
      </c>
      <c r="G13" s="7" t="str">
        <f>IF(M13="","",IF('RO x Změna rozpisu'!C13&lt;&gt;"",LEFT('RO x Změna rozpisu'!C13,2),0))</f>
        <v/>
      </c>
      <c r="H13" s="7" t="str">
        <f>IF(M13="","",IF('RO x Změna rozpisu'!C13&lt;&gt;"",RIGHT('RO x Změna rozpisu'!C13,2),0))</f>
        <v/>
      </c>
      <c r="I13" s="7" t="str">
        <f>LEFT('RO x Změna rozpisu'!D13,2)</f>
        <v/>
      </c>
      <c r="J13" s="7" t="str">
        <f>RIGHT('RO x Změna rozpisu'!D13,2)</f>
        <v/>
      </c>
      <c r="K13" s="7" t="str">
        <f t="shared" si="5"/>
        <v/>
      </c>
      <c r="L13" s="7" t="str">
        <f t="shared" si="11"/>
        <v/>
      </c>
      <c r="M13" s="5" t="str">
        <f>IF('RO x Změna rozpisu'!A13+'RO x Změna rozpisu'!B13=0,"",'RO x Změna rozpisu'!A13+'RO x Změna rozpisu'!B13)</f>
        <v/>
      </c>
      <c r="N13" s="4" t="str">
        <f>'RO x Změna rozpisu'!G13</f>
        <v/>
      </c>
    </row>
    <row r="14" spans="1:14" x14ac:dyDescent="0.25">
      <c r="A14" s="7" t="str">
        <f t="shared" si="6"/>
        <v/>
      </c>
      <c r="B14" s="7" t="str">
        <f t="shared" si="7"/>
        <v/>
      </c>
      <c r="C14" s="7" t="str">
        <f>IF(M14="","",'RO x Změna rozpisu'!E14)</f>
        <v/>
      </c>
      <c r="D14" s="7" t="str">
        <f t="shared" si="8"/>
        <v/>
      </c>
      <c r="E14" s="7" t="str">
        <f t="shared" si="9"/>
        <v/>
      </c>
      <c r="F14" s="7" t="str">
        <f t="shared" si="10"/>
        <v/>
      </c>
      <c r="G14" s="7" t="str">
        <f>IF(M14="","",IF('RO x Změna rozpisu'!C14&lt;&gt;"",LEFT('RO x Změna rozpisu'!C14,2),0))</f>
        <v/>
      </c>
      <c r="H14" s="7" t="str">
        <f>IF(M14="","",IF('RO x Změna rozpisu'!C14&lt;&gt;"",RIGHT('RO x Změna rozpisu'!C14,2),0))</f>
        <v/>
      </c>
      <c r="I14" s="7" t="str">
        <f>LEFT('RO x Změna rozpisu'!D14,2)</f>
        <v/>
      </c>
      <c r="J14" s="7" t="str">
        <f>RIGHT('RO x Změna rozpisu'!D14,2)</f>
        <v/>
      </c>
      <c r="K14" s="7" t="str">
        <f t="shared" si="5"/>
        <v/>
      </c>
      <c r="L14" s="7" t="str">
        <f t="shared" si="11"/>
        <v/>
      </c>
      <c r="M14" s="5" t="str">
        <f>IF('RO x Změna rozpisu'!A14+'RO x Změna rozpisu'!B14=0,"",'RO x Změna rozpisu'!A14+'RO x Změna rozpisu'!B14)</f>
        <v/>
      </c>
      <c r="N14" s="4" t="str">
        <f>'RO x Změna rozpisu'!G14</f>
        <v/>
      </c>
    </row>
    <row r="15" spans="1:14" x14ac:dyDescent="0.25">
      <c r="A15" s="7" t="str">
        <f t="shared" si="6"/>
        <v/>
      </c>
      <c r="B15" s="7" t="str">
        <f t="shared" si="7"/>
        <v/>
      </c>
      <c r="C15" s="7" t="str">
        <f>IF(M15="","",'RO x Změna rozpisu'!E15)</f>
        <v/>
      </c>
      <c r="D15" s="7" t="str">
        <f t="shared" si="8"/>
        <v/>
      </c>
      <c r="E15" s="7" t="str">
        <f t="shared" si="9"/>
        <v/>
      </c>
      <c r="F15" s="7" t="str">
        <f t="shared" si="10"/>
        <v/>
      </c>
      <c r="G15" s="7" t="str">
        <f>IF(M15="","",IF('RO x Změna rozpisu'!C15&lt;&gt;"",LEFT('RO x Změna rozpisu'!C15,2),0))</f>
        <v/>
      </c>
      <c r="H15" s="7" t="str">
        <f>IF(M15="","",IF('RO x Změna rozpisu'!C15&lt;&gt;"",RIGHT('RO x Změna rozpisu'!C15,2),0))</f>
        <v/>
      </c>
      <c r="I15" s="7" t="str">
        <f>LEFT('RO x Změna rozpisu'!D15,2)</f>
        <v/>
      </c>
      <c r="J15" s="7" t="str">
        <f>RIGHT('RO x Změna rozpisu'!D15,2)</f>
        <v/>
      </c>
      <c r="K15" s="7" t="str">
        <f t="shared" si="5"/>
        <v/>
      </c>
      <c r="L15" s="7" t="str">
        <f t="shared" si="11"/>
        <v/>
      </c>
      <c r="M15" s="5" t="str">
        <f>IF('RO x Změna rozpisu'!A15+'RO x Změna rozpisu'!B15=0,"",'RO x Změna rozpisu'!A15+'RO x Změna rozpisu'!B15)</f>
        <v/>
      </c>
      <c r="N15" s="4" t="str">
        <f>'RO x Změna rozpisu'!G15</f>
        <v/>
      </c>
    </row>
    <row r="16" spans="1:14" x14ac:dyDescent="0.25">
      <c r="A16" s="7" t="str">
        <f t="shared" si="6"/>
        <v/>
      </c>
      <c r="B16" s="7" t="str">
        <f t="shared" si="7"/>
        <v/>
      </c>
      <c r="C16" s="7" t="str">
        <f>IF(M16="","",'RO x Změna rozpisu'!E16)</f>
        <v/>
      </c>
      <c r="D16" s="7" t="str">
        <f t="shared" si="8"/>
        <v/>
      </c>
      <c r="E16" s="7" t="str">
        <f t="shared" si="9"/>
        <v/>
      </c>
      <c r="F16" s="7" t="str">
        <f t="shared" si="10"/>
        <v/>
      </c>
      <c r="G16" s="7" t="str">
        <f>IF(M16="","",IF('RO x Změna rozpisu'!C16&lt;&gt;"",LEFT('RO x Změna rozpisu'!C16,2),0))</f>
        <v/>
      </c>
      <c r="H16" s="7" t="str">
        <f>IF(M16="","",IF('RO x Změna rozpisu'!C16&lt;&gt;"",RIGHT('RO x Změna rozpisu'!C16,2),0))</f>
        <v/>
      </c>
      <c r="I16" s="7" t="str">
        <f>LEFT('RO x Změna rozpisu'!D16,2)</f>
        <v/>
      </c>
      <c r="J16" s="7" t="str">
        <f>RIGHT('RO x Změna rozpisu'!D16,2)</f>
        <v/>
      </c>
      <c r="K16" s="7" t="str">
        <f t="shared" si="5"/>
        <v/>
      </c>
      <c r="L16" s="7" t="str">
        <f t="shared" si="11"/>
        <v/>
      </c>
      <c r="M16" s="5" t="str">
        <f>IF('RO x Změna rozpisu'!A16+'RO x Změna rozpisu'!B16=0,"",'RO x Změna rozpisu'!A16+'RO x Změna rozpisu'!B16)</f>
        <v/>
      </c>
      <c r="N16" s="4" t="str">
        <f>'RO x Změna rozpisu'!G16</f>
        <v/>
      </c>
    </row>
    <row r="17" spans="1:14" x14ac:dyDescent="0.25">
      <c r="A17" s="7" t="str">
        <f t="shared" si="6"/>
        <v/>
      </c>
      <c r="B17" s="7" t="str">
        <f t="shared" si="7"/>
        <v/>
      </c>
      <c r="C17" s="7" t="str">
        <f>IF(M17="","",'RO x Změna rozpisu'!E17)</f>
        <v/>
      </c>
      <c r="D17" s="7" t="str">
        <f t="shared" si="8"/>
        <v/>
      </c>
      <c r="E17" s="7" t="str">
        <f t="shared" si="9"/>
        <v/>
      </c>
      <c r="F17" s="7" t="str">
        <f t="shared" si="10"/>
        <v/>
      </c>
      <c r="G17" s="7" t="str">
        <f>IF(M17="","",IF('RO x Změna rozpisu'!C17&lt;&gt;"",LEFT('RO x Změna rozpisu'!C17,2),0))</f>
        <v/>
      </c>
      <c r="H17" s="7" t="str">
        <f>IF(M17="","",IF('RO x Změna rozpisu'!C17&lt;&gt;"",RIGHT('RO x Změna rozpisu'!C17,2),0))</f>
        <v/>
      </c>
      <c r="I17" s="7" t="str">
        <f>LEFT('RO x Změna rozpisu'!D17,2)</f>
        <v/>
      </c>
      <c r="J17" s="7" t="str">
        <f>RIGHT('RO x Změna rozpisu'!D17,2)</f>
        <v/>
      </c>
      <c r="K17" s="7" t="str">
        <f t="shared" si="5"/>
        <v/>
      </c>
      <c r="L17" s="7" t="str">
        <f t="shared" si="11"/>
        <v/>
      </c>
      <c r="M17" s="5" t="str">
        <f>IF('RO x Změna rozpisu'!A17+'RO x Změna rozpisu'!B17=0,"",'RO x Změna rozpisu'!A17+'RO x Změna rozpisu'!B17)</f>
        <v/>
      </c>
      <c r="N17" s="4" t="str">
        <f>'RO x Změna rozpisu'!G17</f>
        <v/>
      </c>
    </row>
    <row r="18" spans="1:14" x14ac:dyDescent="0.25">
      <c r="A18" s="7" t="str">
        <f t="shared" si="6"/>
        <v/>
      </c>
      <c r="B18" s="7" t="str">
        <f t="shared" si="7"/>
        <v/>
      </c>
      <c r="C18" s="7" t="str">
        <f>IF(M18="","",'RO x Změna rozpisu'!E18)</f>
        <v/>
      </c>
      <c r="D18" s="7" t="str">
        <f t="shared" si="8"/>
        <v/>
      </c>
      <c r="E18" s="7" t="str">
        <f t="shared" si="9"/>
        <v/>
      </c>
      <c r="F18" s="7" t="str">
        <f t="shared" si="10"/>
        <v/>
      </c>
      <c r="G18" s="7" t="str">
        <f>IF(M18="","",IF('RO x Změna rozpisu'!C18&lt;&gt;"",LEFT('RO x Změna rozpisu'!C18,2),0))</f>
        <v/>
      </c>
      <c r="H18" s="7" t="str">
        <f>IF(M18="","",IF('RO x Změna rozpisu'!C18&lt;&gt;"",RIGHT('RO x Změna rozpisu'!C18,2),0))</f>
        <v/>
      </c>
      <c r="I18" s="7" t="str">
        <f>LEFT('RO x Změna rozpisu'!D18,2)</f>
        <v/>
      </c>
      <c r="J18" s="7" t="str">
        <f>RIGHT('RO x Změna rozpisu'!D18,2)</f>
        <v/>
      </c>
      <c r="K18" s="7" t="str">
        <f t="shared" si="5"/>
        <v/>
      </c>
      <c r="L18" s="7" t="str">
        <f t="shared" si="11"/>
        <v/>
      </c>
      <c r="M18" s="5" t="str">
        <f>IF('RO x Změna rozpisu'!A18+'RO x Změna rozpisu'!B18=0,"",'RO x Změna rozpisu'!A18+'RO x Změna rozpisu'!B18)</f>
        <v/>
      </c>
      <c r="N18" s="4" t="str">
        <f>'RO x Změna rozpisu'!G18</f>
        <v/>
      </c>
    </row>
    <row r="19" spans="1:14" x14ac:dyDescent="0.25">
      <c r="A19" s="7" t="str">
        <f t="shared" si="6"/>
        <v/>
      </c>
      <c r="B19" s="7" t="str">
        <f t="shared" si="7"/>
        <v/>
      </c>
      <c r="C19" s="7" t="str">
        <f>IF(M19="","",'RO x Změna rozpisu'!E19)</f>
        <v/>
      </c>
      <c r="D19" s="7" t="str">
        <f t="shared" si="8"/>
        <v/>
      </c>
      <c r="E19" s="7" t="str">
        <f t="shared" si="9"/>
        <v/>
      </c>
      <c r="F19" s="7" t="str">
        <f t="shared" si="10"/>
        <v/>
      </c>
      <c r="G19" s="7" t="str">
        <f>IF(M19="","",IF('RO x Změna rozpisu'!C19&lt;&gt;"",LEFT('RO x Změna rozpisu'!C19,2),0))</f>
        <v/>
      </c>
      <c r="H19" s="7" t="str">
        <f>IF(M19="","",IF('RO x Změna rozpisu'!C19&lt;&gt;"",RIGHT('RO x Změna rozpisu'!C19,2),0))</f>
        <v/>
      </c>
      <c r="I19" s="7" t="str">
        <f>LEFT('RO x Změna rozpisu'!D19,2)</f>
        <v/>
      </c>
      <c r="J19" s="7" t="str">
        <f>RIGHT('RO x Změna rozpisu'!D19,2)</f>
        <v/>
      </c>
      <c r="K19" s="7" t="str">
        <f t="shared" si="5"/>
        <v/>
      </c>
      <c r="L19" s="7" t="str">
        <f t="shared" si="11"/>
        <v/>
      </c>
      <c r="M19" s="5" t="str">
        <f>IF('RO x Změna rozpisu'!A19+'RO x Změna rozpisu'!B19=0,"",'RO x Změna rozpisu'!A19+'RO x Změna rozpisu'!B19)</f>
        <v/>
      </c>
      <c r="N19" s="4" t="str">
        <f>'RO x Změna rozpisu'!G19</f>
        <v/>
      </c>
    </row>
    <row r="20" spans="1:14" x14ac:dyDescent="0.25">
      <c r="A20" s="7" t="str">
        <f t="shared" si="6"/>
        <v/>
      </c>
      <c r="B20" s="7" t="str">
        <f t="shared" si="7"/>
        <v/>
      </c>
      <c r="C20" s="7" t="str">
        <f>IF(M20="","",'RO x Změna rozpisu'!E20)</f>
        <v/>
      </c>
      <c r="D20" s="7" t="str">
        <f t="shared" si="8"/>
        <v/>
      </c>
      <c r="E20" s="7" t="str">
        <f t="shared" si="9"/>
        <v/>
      </c>
      <c r="F20" s="7" t="str">
        <f t="shared" si="10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5"/>
        <v/>
      </c>
      <c r="L20" s="7" t="str">
        <f t="shared" si="11"/>
        <v/>
      </c>
      <c r="M20" s="5" t="str">
        <f>IF('RO x Změna rozpisu'!A20+'RO x Změna rozpisu'!B20=0,"",'RO x Změna rozpisu'!A20+'RO x Změna rozpisu'!B20)</f>
        <v/>
      </c>
      <c r="N20" s="4" t="str">
        <f>'RO x Změna rozpisu'!G20</f>
        <v/>
      </c>
    </row>
    <row r="21" spans="1:14" x14ac:dyDescent="0.25">
      <c r="A21" s="7" t="str">
        <f t="shared" si="6"/>
        <v/>
      </c>
      <c r="B21" s="7" t="str">
        <f t="shared" si="7"/>
        <v/>
      </c>
      <c r="C21" s="7" t="str">
        <f>IF(M21="","",'RO x Změna rozpisu'!E21)</f>
        <v/>
      </c>
      <c r="D21" s="7" t="str">
        <f t="shared" si="8"/>
        <v/>
      </c>
      <c r="E21" s="7" t="str">
        <f t="shared" si="9"/>
        <v/>
      </c>
      <c r="F21" s="7" t="str">
        <f t="shared" si="10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5"/>
        <v/>
      </c>
      <c r="L21" s="7" t="str">
        <f t="shared" si="11"/>
        <v/>
      </c>
      <c r="M21" s="5" t="str">
        <f>IF('RO x Změna rozpisu'!A21+'RO x Změna rozpisu'!B21=0,"",'RO x Změna rozpisu'!A21+'RO x Změna rozpisu'!B21)</f>
        <v/>
      </c>
      <c r="N21" s="4" t="str">
        <f>'RO x Změna rozpisu'!G21</f>
        <v/>
      </c>
    </row>
    <row r="22" spans="1:14" x14ac:dyDescent="0.25">
      <c r="A22" s="7" t="str">
        <f t="shared" si="6"/>
        <v/>
      </c>
      <c r="B22" s="7" t="str">
        <f t="shared" si="7"/>
        <v/>
      </c>
      <c r="C22" s="7" t="str">
        <f>IF(M22="","",'RO x Změna rozpisu'!E22)</f>
        <v/>
      </c>
      <c r="D22" s="7" t="str">
        <f t="shared" si="8"/>
        <v/>
      </c>
      <c r="E22" s="7" t="str">
        <f t="shared" si="9"/>
        <v/>
      </c>
      <c r="F22" s="7" t="str">
        <f t="shared" si="10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5"/>
        <v/>
      </c>
      <c r="L22" s="7" t="str">
        <f t="shared" si="11"/>
        <v/>
      </c>
      <c r="M22" s="5" t="str">
        <f>IF('RO x Změna rozpisu'!A22+'RO x Změna rozpisu'!B22=0,"",'RO x Změna rozpisu'!A22+'RO x Změna rozpisu'!B22)</f>
        <v/>
      </c>
      <c r="N22" s="4" t="str">
        <f>'RO x Změna rozpisu'!G22</f>
        <v/>
      </c>
    </row>
    <row r="23" spans="1:14" x14ac:dyDescent="0.25">
      <c r="A23" s="7" t="str">
        <f t="shared" si="6"/>
        <v/>
      </c>
      <c r="B23" s="7" t="str">
        <f t="shared" si="7"/>
        <v/>
      </c>
      <c r="C23" s="7" t="str">
        <f>IF(M23="","",'RO x Změna rozpisu'!E23)</f>
        <v/>
      </c>
      <c r="D23" s="7" t="str">
        <f t="shared" si="8"/>
        <v/>
      </c>
      <c r="E23" s="7" t="str">
        <f t="shared" si="9"/>
        <v/>
      </c>
      <c r="F23" s="7" t="str">
        <f t="shared" si="10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5"/>
        <v/>
      </c>
      <c r="L23" s="7" t="str">
        <f t="shared" si="11"/>
        <v/>
      </c>
      <c r="M23" s="5" t="str">
        <f>IF('RO x Změna rozpisu'!A23+'RO x Změna rozpisu'!B23=0,"",'RO x Změna rozpisu'!A23+'RO x Změna rozpisu'!B23)</f>
        <v/>
      </c>
      <c r="N23" s="4" t="str">
        <f>'RO x Změna rozpisu'!G23</f>
        <v/>
      </c>
    </row>
    <row r="24" spans="1:14" x14ac:dyDescent="0.25">
      <c r="A24" s="7" t="str">
        <f t="shared" si="6"/>
        <v/>
      </c>
      <c r="B24" s="7" t="str">
        <f t="shared" si="7"/>
        <v/>
      </c>
      <c r="C24" s="7" t="str">
        <f>IF(M24="","",'RO x Změna rozpisu'!E24)</f>
        <v/>
      </c>
      <c r="D24" s="7" t="str">
        <f t="shared" si="8"/>
        <v/>
      </c>
      <c r="E24" s="7" t="str">
        <f t="shared" si="9"/>
        <v/>
      </c>
      <c r="F24" s="7" t="str">
        <f t="shared" si="10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5"/>
        <v/>
      </c>
      <c r="L24" s="7" t="str">
        <f t="shared" si="11"/>
        <v/>
      </c>
      <c r="M24" s="5" t="str">
        <f>IF('RO x Změna rozpisu'!A24+'RO x Změna rozpisu'!B24=0,"",'RO x Změna rozpisu'!A24+'RO x Změna rozpisu'!B24)</f>
        <v/>
      </c>
      <c r="N24" s="4" t="str">
        <f>'RO x Změna rozpisu'!G24</f>
        <v/>
      </c>
    </row>
    <row r="25" spans="1:14" x14ac:dyDescent="0.25">
      <c r="A25" s="7" t="str">
        <f t="shared" si="6"/>
        <v/>
      </c>
      <c r="B25" s="7" t="str">
        <f t="shared" si="7"/>
        <v/>
      </c>
      <c r="C25" s="7" t="str">
        <f>IF(M25="","",'RO x Změna rozpisu'!E25)</f>
        <v/>
      </c>
      <c r="D25" s="7" t="str">
        <f t="shared" si="8"/>
        <v/>
      </c>
      <c r="E25" s="7" t="str">
        <f t="shared" si="9"/>
        <v/>
      </c>
      <c r="F25" s="7" t="str">
        <f t="shared" si="10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5"/>
        <v/>
      </c>
      <c r="L25" s="7" t="str">
        <f t="shared" si="11"/>
        <v/>
      </c>
      <c r="M25" s="5" t="str">
        <f>IF('RO x Změna rozpisu'!A25+'RO x Změna rozpisu'!B25=0,"",'RO x Změna rozpisu'!A25+'RO x Změna rozpisu'!B25)</f>
        <v/>
      </c>
      <c r="N25" s="4" t="str">
        <f>'RO x Změna rozpisu'!G25</f>
        <v/>
      </c>
    </row>
    <row r="26" spans="1:14" x14ac:dyDescent="0.25">
      <c r="A26" s="7" t="str">
        <f t="shared" si="6"/>
        <v/>
      </c>
      <c r="B26" s="7" t="str">
        <f t="shared" si="7"/>
        <v/>
      </c>
      <c r="C26" s="7" t="str">
        <f>IF(M26="","",'RO x Změna rozpisu'!E26)</f>
        <v/>
      </c>
      <c r="D26" s="7" t="str">
        <f t="shared" si="8"/>
        <v/>
      </c>
      <c r="E26" s="7" t="str">
        <f t="shared" si="9"/>
        <v/>
      </c>
      <c r="F26" s="7" t="str">
        <f t="shared" si="10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5"/>
        <v/>
      </c>
      <c r="L26" s="7" t="str">
        <f t="shared" si="11"/>
        <v/>
      </c>
      <c r="M26" s="5" t="str">
        <f>IF('RO x Změna rozpisu'!A26+'RO x Změna rozpisu'!B26=0,"",'RO x Změna rozpisu'!A26+'RO x Změna rozpisu'!B26)</f>
        <v/>
      </c>
      <c r="N26" s="4" t="str">
        <f>'RO x Změna rozpisu'!G26</f>
        <v/>
      </c>
    </row>
    <row r="27" spans="1:14" x14ac:dyDescent="0.25">
      <c r="A27" s="7" t="str">
        <f t="shared" si="6"/>
        <v/>
      </c>
      <c r="B27" s="7" t="str">
        <f t="shared" si="7"/>
        <v/>
      </c>
      <c r="C27" s="7" t="str">
        <f>IF(M27="","",'RO x Změna rozpisu'!E27)</f>
        <v/>
      </c>
      <c r="D27" s="7" t="str">
        <f t="shared" si="8"/>
        <v/>
      </c>
      <c r="E27" s="7" t="str">
        <f t="shared" si="9"/>
        <v/>
      </c>
      <c r="F27" s="7" t="str">
        <f t="shared" si="10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5"/>
        <v/>
      </c>
      <c r="L27" s="7" t="str">
        <f t="shared" si="11"/>
        <v/>
      </c>
      <c r="M27" s="5" t="str">
        <f>IF('RO x Změna rozpisu'!A27+'RO x Změna rozpisu'!B27=0,"",'RO x Změna rozpisu'!A27+'RO x Změna rozpisu'!B27)</f>
        <v/>
      </c>
      <c r="N27" s="4" t="str">
        <f>'RO x Změna rozpisu'!G27</f>
        <v/>
      </c>
    </row>
    <row r="28" spans="1:14" x14ac:dyDescent="0.25">
      <c r="A28" s="7" t="str">
        <f t="shared" si="6"/>
        <v/>
      </c>
      <c r="B28" s="7" t="str">
        <f t="shared" si="7"/>
        <v/>
      </c>
      <c r="C28" s="7" t="str">
        <f>IF(M28="","",'RO x Změna rozpisu'!E28)</f>
        <v/>
      </c>
      <c r="D28" s="7" t="str">
        <f t="shared" si="8"/>
        <v/>
      </c>
      <c r="E28" s="7" t="str">
        <f t="shared" si="9"/>
        <v/>
      </c>
      <c r="F28" s="7" t="str">
        <f t="shared" si="10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5"/>
        <v/>
      </c>
      <c r="L28" s="7" t="str">
        <f t="shared" si="11"/>
        <v/>
      </c>
      <c r="M28" s="5" t="str">
        <f>IF('RO x Změna rozpisu'!A28+'RO x Změna rozpisu'!B28=0,"",'RO x Změna rozpisu'!A28+'RO x Změna rozpisu'!B28)</f>
        <v/>
      </c>
      <c r="N28" s="4" t="str">
        <f>'RO x Změna rozpisu'!G28</f>
        <v/>
      </c>
    </row>
    <row r="29" spans="1:14" x14ac:dyDescent="0.25">
      <c r="A29" s="7" t="str">
        <f t="shared" si="6"/>
        <v/>
      </c>
      <c r="B29" s="7" t="str">
        <f t="shared" si="7"/>
        <v/>
      </c>
      <c r="C29" s="7" t="str">
        <f>IF(M29="","",'RO x Změna rozpisu'!E29)</f>
        <v/>
      </c>
      <c r="D29" s="7" t="str">
        <f t="shared" si="8"/>
        <v/>
      </c>
      <c r="E29" s="7" t="str">
        <f t="shared" si="9"/>
        <v/>
      </c>
      <c r="F29" s="7" t="str">
        <f t="shared" si="10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5"/>
        <v/>
      </c>
      <c r="L29" s="7" t="str">
        <f t="shared" si="11"/>
        <v/>
      </c>
      <c r="M29" s="5" t="str">
        <f>IF('RO x Změna rozpisu'!A29+'RO x Změna rozpisu'!B29=0,"",'RO x Změna rozpisu'!A29+'RO x Změna rozpisu'!B29)</f>
        <v/>
      </c>
      <c r="N29" s="4" t="str">
        <f>'RO x Změna rozpisu'!G29</f>
        <v/>
      </c>
    </row>
    <row r="30" spans="1:14" x14ac:dyDescent="0.25">
      <c r="A30" s="7" t="str">
        <f t="shared" si="6"/>
        <v/>
      </c>
      <c r="B30" s="7" t="str">
        <f t="shared" si="7"/>
        <v/>
      </c>
      <c r="C30" s="7" t="str">
        <f>IF(M30="","",'RO x Změna rozpisu'!E30)</f>
        <v/>
      </c>
      <c r="D30" s="7" t="str">
        <f t="shared" si="8"/>
        <v/>
      </c>
      <c r="E30" s="7" t="str">
        <f t="shared" si="9"/>
        <v/>
      </c>
      <c r="F30" s="7" t="str">
        <f t="shared" si="10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5"/>
        <v/>
      </c>
      <c r="L30" s="7" t="str">
        <f t="shared" si="11"/>
        <v/>
      </c>
      <c r="M30" s="5" t="str">
        <f>IF('RO x Změna rozpisu'!A30+'RO x Změna rozpisu'!B30=0,"",'RO x Změna rozpisu'!A30+'RO x Změna rozpisu'!B30)</f>
        <v/>
      </c>
      <c r="N30" s="4" t="str">
        <f>'RO x Změna rozpisu'!G30</f>
        <v/>
      </c>
    </row>
    <row r="31" spans="1:14" x14ac:dyDescent="0.25">
      <c r="A31" s="7" t="str">
        <f t="shared" si="6"/>
        <v/>
      </c>
      <c r="B31" s="7" t="str">
        <f t="shared" si="7"/>
        <v/>
      </c>
      <c r="C31" s="7" t="str">
        <f>IF(M31="","",'RO x Změna rozpisu'!E31)</f>
        <v/>
      </c>
      <c r="D31" s="7" t="str">
        <f t="shared" si="8"/>
        <v/>
      </c>
      <c r="E31" s="7" t="str">
        <f t="shared" si="9"/>
        <v/>
      </c>
      <c r="F31" s="7" t="str">
        <f t="shared" si="10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5"/>
        <v/>
      </c>
      <c r="L31" s="7" t="str">
        <f t="shared" si="11"/>
        <v/>
      </c>
      <c r="M31" s="5" t="str">
        <f>IF('RO x Změna rozpisu'!A31+'RO x Změna rozpisu'!B31=0,"",'RO x Změna rozpisu'!A31+'RO x Změna rozpisu'!B31)</f>
        <v/>
      </c>
      <c r="N31" s="4" t="str">
        <f>'RO x Změna rozpisu'!G31</f>
        <v/>
      </c>
    </row>
    <row r="32" spans="1:14" x14ac:dyDescent="0.25">
      <c r="A32" s="7" t="str">
        <f t="shared" si="6"/>
        <v/>
      </c>
      <c r="B32" s="7" t="str">
        <f t="shared" si="7"/>
        <v/>
      </c>
      <c r="C32" s="7" t="str">
        <f>IF(M32="","",'RO x Změna rozpisu'!E32)</f>
        <v/>
      </c>
      <c r="D32" s="7" t="str">
        <f t="shared" si="8"/>
        <v/>
      </c>
      <c r="E32" s="7" t="str">
        <f t="shared" si="9"/>
        <v/>
      </c>
      <c r="F32" s="7" t="str">
        <f t="shared" si="10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5"/>
        <v/>
      </c>
      <c r="L32" s="7" t="str">
        <f t="shared" si="11"/>
        <v/>
      </c>
      <c r="M32" s="5" t="str">
        <f>IF('RO x Změna rozpisu'!A32+'RO x Změna rozpisu'!B32=0,"",'RO x Změna rozpisu'!A32+'RO x Změna rozpisu'!B32)</f>
        <v/>
      </c>
      <c r="N32" s="4" t="str">
        <f>'RO x Změna rozpisu'!G32</f>
        <v/>
      </c>
    </row>
    <row r="33" spans="1:14" x14ac:dyDescent="0.25">
      <c r="A33" s="7" t="str">
        <f t="shared" si="6"/>
        <v/>
      </c>
      <c r="B33" s="7" t="str">
        <f t="shared" si="7"/>
        <v/>
      </c>
      <c r="C33" s="7" t="str">
        <f>IF(M33="","",'RO x Změna rozpisu'!E33)</f>
        <v/>
      </c>
      <c r="D33" s="7" t="str">
        <f t="shared" si="8"/>
        <v/>
      </c>
      <c r="E33" s="7" t="str">
        <f t="shared" si="9"/>
        <v/>
      </c>
      <c r="F33" s="7" t="str">
        <f t="shared" si="10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5"/>
        <v/>
      </c>
      <c r="L33" s="7" t="str">
        <f t="shared" si="11"/>
        <v/>
      </c>
      <c r="M33" s="5" t="str">
        <f>IF('RO x Změna rozpisu'!A33+'RO x Změna rozpisu'!B33=0,"",'RO x Změna rozpisu'!A33+'RO x Změna rozpisu'!B33)</f>
        <v/>
      </c>
      <c r="N33" s="4" t="str">
        <f>'RO x Změna rozpisu'!G33</f>
        <v/>
      </c>
    </row>
    <row r="34" spans="1:14" x14ac:dyDescent="0.25">
      <c r="A34" s="7" t="str">
        <f t="shared" si="6"/>
        <v/>
      </c>
      <c r="B34" s="7" t="str">
        <f t="shared" si="7"/>
        <v/>
      </c>
      <c r="C34" s="7" t="str">
        <f>IF(M34="","",'RO x Změna rozpisu'!E34)</f>
        <v/>
      </c>
      <c r="D34" s="7" t="str">
        <f t="shared" si="8"/>
        <v/>
      </c>
      <c r="E34" s="7" t="str">
        <f t="shared" si="9"/>
        <v/>
      </c>
      <c r="F34" s="7" t="str">
        <f t="shared" si="10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5"/>
        <v/>
      </c>
      <c r="L34" s="7" t="str">
        <f t="shared" si="11"/>
        <v/>
      </c>
      <c r="M34" s="5" t="str">
        <f>IF('RO x Změna rozpisu'!A34+'RO x Změna rozpisu'!B34=0,"",'RO x Změna rozpisu'!A34+'RO x Změna rozpisu'!B34)</f>
        <v/>
      </c>
      <c r="N34" s="4" t="str">
        <f>'RO x Změna rozpisu'!G34</f>
        <v/>
      </c>
    </row>
    <row r="35" spans="1:14" x14ac:dyDescent="0.25">
      <c r="A35" s="7" t="str">
        <f t="shared" si="6"/>
        <v/>
      </c>
      <c r="B35" s="7" t="str">
        <f t="shared" si="7"/>
        <v/>
      </c>
      <c r="C35" s="7" t="str">
        <f>IF(M35="","",'RO x Změna rozpisu'!E35)</f>
        <v/>
      </c>
      <c r="D35" s="7" t="str">
        <f t="shared" si="8"/>
        <v/>
      </c>
      <c r="E35" s="7" t="str">
        <f t="shared" si="9"/>
        <v/>
      </c>
      <c r="F35" s="7" t="str">
        <f t="shared" si="10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5"/>
        <v/>
      </c>
      <c r="L35" s="7" t="str">
        <f t="shared" si="11"/>
        <v/>
      </c>
      <c r="M35" s="5" t="str">
        <f>IF('RO x Změna rozpisu'!A35+'RO x Změna rozpisu'!B35=0,"",'RO x Změna rozpisu'!A35+'RO x Změna rozpisu'!B35)</f>
        <v/>
      </c>
      <c r="N35" s="4" t="str">
        <f>'RO x Změna rozpisu'!G35</f>
        <v/>
      </c>
    </row>
    <row r="36" spans="1:14" x14ac:dyDescent="0.25">
      <c r="A36" s="7" t="str">
        <f t="shared" si="6"/>
        <v/>
      </c>
      <c r="B36" s="7" t="str">
        <f t="shared" si="7"/>
        <v/>
      </c>
      <c r="C36" s="7" t="str">
        <f>IF(M36="","",'RO x Změna rozpisu'!E36)</f>
        <v/>
      </c>
      <c r="D36" s="7" t="str">
        <f t="shared" si="8"/>
        <v/>
      </c>
      <c r="E36" s="7" t="str">
        <f t="shared" si="9"/>
        <v/>
      </c>
      <c r="F36" s="7" t="str">
        <f t="shared" si="10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5"/>
        <v/>
      </c>
      <c r="L36" s="7" t="str">
        <f t="shared" si="11"/>
        <v/>
      </c>
      <c r="M36" s="5" t="str">
        <f>IF('RO x Změna rozpisu'!A36+'RO x Změna rozpisu'!B36=0,"",'RO x Změna rozpisu'!A36+'RO x Změna rozpisu'!B36)</f>
        <v/>
      </c>
      <c r="N36" s="4" t="str">
        <f>'RO x Změna rozpisu'!G36</f>
        <v/>
      </c>
    </row>
    <row r="37" spans="1:14" x14ac:dyDescent="0.25">
      <c r="A37" s="7" t="str">
        <f t="shared" si="6"/>
        <v/>
      </c>
      <c r="B37" s="7" t="str">
        <f t="shared" si="7"/>
        <v/>
      </c>
      <c r="C37" s="7" t="str">
        <f>IF(M37="","",'RO x Změna rozpisu'!E37)</f>
        <v/>
      </c>
      <c r="D37" s="7" t="str">
        <f t="shared" si="8"/>
        <v/>
      </c>
      <c r="E37" s="7" t="str">
        <f t="shared" si="9"/>
        <v/>
      </c>
      <c r="F37" s="7" t="str">
        <f t="shared" si="10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5"/>
        <v/>
      </c>
      <c r="L37" s="7" t="str">
        <f t="shared" si="11"/>
        <v/>
      </c>
      <c r="M37" s="5" t="str">
        <f>IF('RO x Změna rozpisu'!A37+'RO x Změna rozpisu'!B37=0,"",'RO x Změna rozpisu'!A37+'RO x Změna rozpisu'!B37)</f>
        <v/>
      </c>
      <c r="N37" s="4" t="str">
        <f>'RO x Změna rozpisu'!G37</f>
        <v/>
      </c>
    </row>
    <row r="38" spans="1:14" x14ac:dyDescent="0.25">
      <c r="A38" s="7" t="str">
        <f t="shared" si="6"/>
        <v/>
      </c>
      <c r="B38" s="7" t="str">
        <f t="shared" si="7"/>
        <v/>
      </c>
      <c r="C38" s="7" t="str">
        <f>IF(M38="","",'RO x Změna rozpisu'!E38)</f>
        <v/>
      </c>
      <c r="D38" s="7" t="str">
        <f t="shared" si="8"/>
        <v/>
      </c>
      <c r="E38" s="7" t="str">
        <f t="shared" si="9"/>
        <v/>
      </c>
      <c r="F38" s="7" t="str">
        <f t="shared" si="10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5"/>
        <v/>
      </c>
      <c r="L38" s="7" t="str">
        <f t="shared" si="11"/>
        <v/>
      </c>
      <c r="M38" s="5" t="str">
        <f>IF('RO x Změna rozpisu'!A38+'RO x Změna rozpisu'!B38=0,"",'RO x Změna rozpisu'!A38+'RO x Změna rozpisu'!B38)</f>
        <v/>
      </c>
      <c r="N38" s="4" t="str">
        <f>'RO x Změna rozpisu'!G38</f>
        <v/>
      </c>
    </row>
    <row r="39" spans="1:14" x14ac:dyDescent="0.25">
      <c r="A39" s="7" t="str">
        <f t="shared" si="6"/>
        <v/>
      </c>
      <c r="B39" s="7" t="str">
        <f t="shared" si="7"/>
        <v/>
      </c>
      <c r="C39" s="7" t="str">
        <f>IF(M39="","",'RO x Změna rozpisu'!E39)</f>
        <v/>
      </c>
      <c r="D39" s="7" t="str">
        <f t="shared" si="8"/>
        <v/>
      </c>
      <c r="E39" s="7" t="str">
        <f t="shared" si="9"/>
        <v/>
      </c>
      <c r="F39" s="7" t="str">
        <f t="shared" si="10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5"/>
        <v/>
      </c>
      <c r="L39" s="7" t="str">
        <f t="shared" si="11"/>
        <v/>
      </c>
      <c r="M39" s="5" t="str">
        <f>IF('RO x Změna rozpisu'!A39+'RO x Změna rozpisu'!B39=0,"",'RO x Změna rozpisu'!A39+'RO x Změna rozpisu'!B39)</f>
        <v/>
      </c>
      <c r="N39" s="4" t="str">
        <f>'RO x Změna rozpisu'!G39</f>
        <v/>
      </c>
    </row>
    <row r="40" spans="1:14" x14ac:dyDescent="0.25">
      <c r="A40" s="7" t="str">
        <f t="shared" si="6"/>
        <v/>
      </c>
      <c r="B40" s="7" t="str">
        <f t="shared" si="7"/>
        <v/>
      </c>
      <c r="C40" s="7" t="str">
        <f>IF(M40="","",'RO x Změna rozpisu'!E40)</f>
        <v/>
      </c>
      <c r="D40" s="7" t="str">
        <f t="shared" si="8"/>
        <v/>
      </c>
      <c r="E40" s="7" t="str">
        <f t="shared" si="9"/>
        <v/>
      </c>
      <c r="F40" s="7" t="str">
        <f t="shared" si="10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5"/>
        <v/>
      </c>
      <c r="L40" s="7" t="str">
        <f t="shared" si="11"/>
        <v/>
      </c>
      <c r="M40" s="5" t="str">
        <f>IF('RO x Změna rozpisu'!A40+'RO x Změna rozpisu'!B40=0,"",'RO x Změna rozpisu'!A40+'RO x Změna rozpisu'!B40)</f>
        <v/>
      </c>
      <c r="N40" s="4" t="str">
        <f>'RO x Změna rozpisu'!G40</f>
        <v/>
      </c>
    </row>
    <row r="41" spans="1:14" x14ac:dyDescent="0.25">
      <c r="A41" s="7" t="str">
        <f t="shared" si="6"/>
        <v/>
      </c>
      <c r="B41" s="7" t="str">
        <f t="shared" si="7"/>
        <v/>
      </c>
      <c r="C41" s="7" t="str">
        <f>IF(M41="","",'RO x Změna rozpisu'!E41)</f>
        <v/>
      </c>
      <c r="D41" s="7" t="str">
        <f t="shared" si="8"/>
        <v/>
      </c>
      <c r="E41" s="7" t="str">
        <f t="shared" si="9"/>
        <v/>
      </c>
      <c r="F41" s="7" t="str">
        <f t="shared" si="10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5"/>
        <v/>
      </c>
      <c r="L41" s="7" t="str">
        <f t="shared" si="11"/>
        <v/>
      </c>
      <c r="M41" s="5" t="str">
        <f>IF('RO x Změna rozpisu'!A41+'RO x Změna rozpisu'!B41=0,"",'RO x Změna rozpisu'!A41+'RO x Změna rozpisu'!B41)</f>
        <v/>
      </c>
      <c r="N41" s="4" t="str">
        <f>'RO x Změna rozpisu'!G41</f>
        <v/>
      </c>
    </row>
    <row r="42" spans="1:14" x14ac:dyDescent="0.25">
      <c r="A42" s="7" t="str">
        <f t="shared" si="6"/>
        <v/>
      </c>
      <c r="B42" s="7" t="str">
        <f t="shared" si="7"/>
        <v/>
      </c>
      <c r="C42" s="7" t="str">
        <f>IF(M42="","",'RO x Změna rozpisu'!E42)</f>
        <v/>
      </c>
      <c r="D42" s="7" t="str">
        <f t="shared" si="8"/>
        <v/>
      </c>
      <c r="E42" s="7" t="str">
        <f t="shared" si="9"/>
        <v/>
      </c>
      <c r="F42" s="7" t="str">
        <f t="shared" si="10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5"/>
        <v/>
      </c>
      <c r="L42" s="7" t="str">
        <f t="shared" si="11"/>
        <v/>
      </c>
      <c r="M42" s="5" t="str">
        <f>IF('RO x Změna rozpisu'!A42+'RO x Změna rozpisu'!B42=0,"",'RO x Změna rozpisu'!A42+'RO x Změna rozpisu'!B42)</f>
        <v/>
      </c>
      <c r="N42" s="4" t="str">
        <f>'RO x Změna rozpisu'!G42</f>
        <v/>
      </c>
    </row>
    <row r="43" spans="1:14" x14ac:dyDescent="0.25">
      <c r="A43" s="7" t="str">
        <f t="shared" si="6"/>
        <v/>
      </c>
      <c r="B43" s="7" t="str">
        <f t="shared" si="7"/>
        <v/>
      </c>
      <c r="C43" s="7" t="str">
        <f>IF(M43="","",'RO x Změna rozpisu'!E43)</f>
        <v/>
      </c>
      <c r="D43" s="7" t="str">
        <f t="shared" si="8"/>
        <v/>
      </c>
      <c r="E43" s="7" t="str">
        <f t="shared" si="9"/>
        <v/>
      </c>
      <c r="F43" s="7" t="str">
        <f t="shared" si="10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5"/>
        <v/>
      </c>
      <c r="L43" s="7" t="str">
        <f t="shared" si="11"/>
        <v/>
      </c>
      <c r="M43" s="5" t="str">
        <f>IF('RO x Změna rozpisu'!A43+'RO x Změna rozpisu'!B43=0,"",'RO x Změna rozpisu'!A43+'RO x Změna rozpisu'!B43)</f>
        <v/>
      </c>
      <c r="N43" s="4" t="str">
        <f>'RO x Změna rozpisu'!G43</f>
        <v/>
      </c>
    </row>
    <row r="44" spans="1:14" x14ac:dyDescent="0.25">
      <c r="A44" s="7" t="str">
        <f t="shared" si="6"/>
        <v/>
      </c>
      <c r="B44" s="7" t="str">
        <f t="shared" si="7"/>
        <v/>
      </c>
      <c r="C44" s="7" t="str">
        <f>IF(M44="","",'RO x Změna rozpisu'!E44)</f>
        <v/>
      </c>
      <c r="D44" s="7" t="str">
        <f t="shared" si="8"/>
        <v/>
      </c>
      <c r="E44" s="7" t="str">
        <f t="shared" si="9"/>
        <v/>
      </c>
      <c r="F44" s="7" t="str">
        <f t="shared" si="10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5"/>
        <v/>
      </c>
      <c r="L44" s="7" t="str">
        <f t="shared" si="11"/>
        <v/>
      </c>
      <c r="M44" s="5" t="str">
        <f>IF('RO x Změna rozpisu'!A44+'RO x Změna rozpisu'!B44=0,"",'RO x Změna rozpisu'!A44+'RO x Změna rozpisu'!B44)</f>
        <v/>
      </c>
      <c r="N44" s="4" t="str">
        <f>'RO x Změna rozpisu'!G44</f>
        <v/>
      </c>
    </row>
    <row r="45" spans="1:14" x14ac:dyDescent="0.25">
      <c r="A45" s="7" t="str">
        <f t="shared" si="6"/>
        <v/>
      </c>
      <c r="B45" s="7" t="str">
        <f t="shared" si="7"/>
        <v/>
      </c>
      <c r="C45" s="7" t="str">
        <f>IF(M45="","",'RO x Změna rozpisu'!E45)</f>
        <v/>
      </c>
      <c r="D45" s="7" t="str">
        <f t="shared" si="8"/>
        <v/>
      </c>
      <c r="E45" s="7" t="str">
        <f t="shared" si="9"/>
        <v/>
      </c>
      <c r="F45" s="7" t="str">
        <f t="shared" si="10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5"/>
        <v/>
      </c>
      <c r="L45" s="7" t="str">
        <f t="shared" si="11"/>
        <v/>
      </c>
      <c r="M45" s="5" t="str">
        <f>IF('RO x Změna rozpisu'!A45+'RO x Změna rozpisu'!B45=0,"",'RO x Změna rozpisu'!A45+'RO x Změna rozpisu'!B45)</f>
        <v/>
      </c>
      <c r="N45" s="4" t="str">
        <f>'RO x Změna rozpisu'!G45</f>
        <v/>
      </c>
    </row>
    <row r="46" spans="1:14" x14ac:dyDescent="0.25">
      <c r="A46" s="7" t="str">
        <f t="shared" si="6"/>
        <v/>
      </c>
      <c r="B46" s="7" t="str">
        <f t="shared" si="7"/>
        <v/>
      </c>
      <c r="C46" s="7" t="str">
        <f>IF(M46="","",'RO x Změna rozpisu'!E46)</f>
        <v/>
      </c>
      <c r="D46" s="7" t="str">
        <f t="shared" si="8"/>
        <v/>
      </c>
      <c r="E46" s="7" t="str">
        <f t="shared" si="9"/>
        <v/>
      </c>
      <c r="F46" s="7" t="str">
        <f t="shared" si="10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5"/>
        <v/>
      </c>
      <c r="L46" s="7" t="str">
        <f t="shared" si="11"/>
        <v/>
      </c>
      <c r="M46" s="5" t="str">
        <f>IF('RO x Změna rozpisu'!A46+'RO x Změna rozpisu'!B46=0,"",'RO x Změna rozpisu'!A46+'RO x Změna rozpisu'!B46)</f>
        <v/>
      </c>
      <c r="N46" s="4" t="str">
        <f>'RO x Změna rozpisu'!G46</f>
        <v/>
      </c>
    </row>
    <row r="47" spans="1:14" x14ac:dyDescent="0.25">
      <c r="A47" s="7" t="str">
        <f t="shared" si="6"/>
        <v/>
      </c>
      <c r="B47" s="7" t="str">
        <f t="shared" si="7"/>
        <v/>
      </c>
      <c r="C47" s="7" t="str">
        <f>IF(M47="","",'RO x Změna rozpisu'!E47)</f>
        <v/>
      </c>
      <c r="D47" s="7" t="str">
        <f t="shared" si="8"/>
        <v/>
      </c>
      <c r="E47" s="7" t="str">
        <f t="shared" si="9"/>
        <v/>
      </c>
      <c r="F47" s="7" t="str">
        <f t="shared" si="10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5"/>
        <v/>
      </c>
      <c r="L47" s="7" t="str">
        <f t="shared" si="11"/>
        <v/>
      </c>
      <c r="M47" s="5" t="str">
        <f>IF('RO x Změna rozpisu'!A47+'RO x Změna rozpisu'!B47=0,"",'RO x Změna rozpisu'!A47+'RO x Změna rozpisu'!B47)</f>
        <v/>
      </c>
      <c r="N47" s="4" t="str">
        <f>'RO x Změna rozpisu'!G47</f>
        <v/>
      </c>
    </row>
    <row r="48" spans="1:14" x14ac:dyDescent="0.25">
      <c r="A48" s="7" t="str">
        <f t="shared" si="6"/>
        <v/>
      </c>
      <c r="B48" s="7" t="str">
        <f t="shared" si="7"/>
        <v/>
      </c>
      <c r="C48" s="7" t="str">
        <f>IF(M48="","",'RO x Změna rozpisu'!E48)</f>
        <v/>
      </c>
      <c r="D48" s="7" t="str">
        <f t="shared" si="8"/>
        <v/>
      </c>
      <c r="E48" s="7" t="str">
        <f t="shared" si="9"/>
        <v/>
      </c>
      <c r="F48" s="7" t="str">
        <f t="shared" si="10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5"/>
        <v/>
      </c>
      <c r="L48" s="7" t="str">
        <f t="shared" si="11"/>
        <v/>
      </c>
      <c r="M48" s="5" t="str">
        <f>IF('RO x Změna rozpisu'!A48+'RO x Změna rozpisu'!B48=0,"",'RO x Změna rozpisu'!A48+'RO x Změna rozpisu'!B48)</f>
        <v/>
      </c>
      <c r="N48" s="4" t="str">
        <f>'RO x Změna rozpisu'!G48</f>
        <v/>
      </c>
    </row>
    <row r="49" spans="1:14" x14ac:dyDescent="0.25">
      <c r="A49" s="7" t="str">
        <f t="shared" si="6"/>
        <v/>
      </c>
      <c r="B49" s="7" t="str">
        <f t="shared" si="7"/>
        <v/>
      </c>
      <c r="C49" s="7" t="str">
        <f>IF(M49="","",'RO x Změna rozpisu'!E49)</f>
        <v/>
      </c>
      <c r="D49" s="7" t="str">
        <f t="shared" si="8"/>
        <v/>
      </c>
      <c r="E49" s="7" t="str">
        <f t="shared" si="9"/>
        <v/>
      </c>
      <c r="F49" s="7" t="str">
        <f t="shared" si="10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5"/>
        <v/>
      </c>
      <c r="L49" s="7" t="str">
        <f t="shared" si="11"/>
        <v/>
      </c>
      <c r="M49" s="5" t="str">
        <f>IF('RO x Změna rozpisu'!A49+'RO x Změna rozpisu'!B49=0,"",'RO x Změna rozpisu'!A49+'RO x Změna rozpisu'!B49)</f>
        <v/>
      </c>
      <c r="N49" s="4" t="str">
        <f>'RO x Změna rozpisu'!G49</f>
        <v/>
      </c>
    </row>
    <row r="50" spans="1:14" x14ac:dyDescent="0.25">
      <c r="A50" s="7" t="str">
        <f t="shared" si="6"/>
        <v/>
      </c>
      <c r="B50" s="7" t="str">
        <f t="shared" si="7"/>
        <v/>
      </c>
      <c r="C50" s="7" t="str">
        <f>IF(M50="","",'RO x Změna rozpisu'!E50)</f>
        <v/>
      </c>
      <c r="D50" s="7" t="str">
        <f t="shared" si="8"/>
        <v/>
      </c>
      <c r="E50" s="7" t="str">
        <f t="shared" si="9"/>
        <v/>
      </c>
      <c r="F50" s="7" t="str">
        <f t="shared" si="10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5"/>
        <v/>
      </c>
      <c r="L50" s="7" t="str">
        <f t="shared" si="11"/>
        <v/>
      </c>
      <c r="M50" s="5" t="str">
        <f>IF('RO x Změna rozpisu'!A50+'RO x Změna rozpisu'!B50=0,"",'RO x Změna rozpisu'!A50+'RO x Změna rozpisu'!B50)</f>
        <v/>
      </c>
      <c r="N50" s="4" t="str">
        <f>'RO x Změna rozpisu'!G50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50"/>
  <sheetViews>
    <sheetView workbookViewId="0">
      <selection activeCell="M7" sqref="M7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:A5" si="0">IF(M2="","",231)</f>
        <v>231</v>
      </c>
      <c r="B2" s="7">
        <f t="shared" ref="B2:B5" si="1">IF(M2="","",10)</f>
        <v>10</v>
      </c>
      <c r="C2" s="7">
        <f>IF(M2="","",'RO x Změna rozpisu'!E2)</f>
        <v>0</v>
      </c>
      <c r="D2" s="7">
        <f t="shared" ref="D2:D5" si="2">IF(M2="","",0)</f>
        <v>0</v>
      </c>
      <c r="E2" s="7">
        <f t="shared" ref="E2:E5" si="3">IF(M2="","",0)</f>
        <v>0</v>
      </c>
      <c r="F2" s="7">
        <f t="shared" ref="F2:F5" si="4">IF(M2="","",0)</f>
        <v>0</v>
      </c>
      <c r="G2" s="7" t="str">
        <f>IF(M2="","",IF('RO x Změna rozpisu'!C2&lt;&gt;"",LEFT('RO x Změna rozpisu'!C2,2),0))</f>
        <v>37</v>
      </c>
      <c r="H2" s="7" t="str">
        <f>IF(M2="","",IF('RO x Změna rozpisu'!C2&lt;&gt;"",RIGHT('RO x Změna rozpisu'!C2,2),0))</f>
        <v>25</v>
      </c>
      <c r="I2" s="7" t="str">
        <f>LEFT('RO x Změna rozpisu'!D2,2)</f>
        <v>51</v>
      </c>
      <c r="J2" s="7" t="str">
        <f>RIGHT('RO x Změna rozpisu'!D2,2)</f>
        <v>69</v>
      </c>
      <c r="K2" s="7">
        <f t="shared" ref="K2:K5" si="5"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10000</v>
      </c>
      <c r="N2" s="4" t="str">
        <f>'RO x Změna rozpisu'!H2</f>
        <v>Nákup ostatních služeb</v>
      </c>
    </row>
    <row r="3" spans="1:14" x14ac:dyDescent="0.25">
      <c r="A3" s="7">
        <f t="shared" si="0"/>
        <v>231</v>
      </c>
      <c r="B3" s="7">
        <f t="shared" si="1"/>
        <v>10</v>
      </c>
      <c r="C3" s="7">
        <f>IF(M3="","",'RO x Změna rozpisu'!E3)</f>
        <v>0</v>
      </c>
      <c r="D3" s="7">
        <f t="shared" si="2"/>
        <v>0</v>
      </c>
      <c r="E3" s="7">
        <f t="shared" si="3"/>
        <v>0</v>
      </c>
      <c r="F3" s="7">
        <f t="shared" si="4"/>
        <v>0</v>
      </c>
      <c r="G3" s="7" t="str">
        <f>IF(M3="","",IF('RO x Změna rozpisu'!C3&lt;&gt;"",LEFT('RO x Změna rozpisu'!C3,2),0))</f>
        <v>63</v>
      </c>
      <c r="H3" s="7" t="str">
        <f>IF(M3="","",IF('RO x Změna rozpisu'!C3&lt;&gt;"",RIGHT('RO x Změna rozpisu'!C3,2),0))</f>
        <v>20</v>
      </c>
      <c r="I3" s="7" t="str">
        <f>LEFT('RO x Změna rozpisu'!D3,2)</f>
        <v>51</v>
      </c>
      <c r="J3" s="7" t="str">
        <f>RIGHT('RO x Změna rozpisu'!D3,2)</f>
        <v>63</v>
      </c>
      <c r="K3" s="7">
        <f t="shared" si="5"/>
        <v>0</v>
      </c>
      <c r="L3" s="7">
        <f t="shared" ref="L3:L50" si="6">IF(M3="","",0)</f>
        <v>0</v>
      </c>
      <c r="M3" s="5">
        <f>IF('RO x Změna rozpisu'!A3+'RO x Změna rozpisu'!B3=0,"",'RO x Změna rozpisu'!A3+'RO x Změna rozpisu'!B3)</f>
        <v>16000</v>
      </c>
      <c r="N3" s="4" t="str">
        <f>'RO x Změna rozpisu'!H3</f>
        <v>Služby peněžních ústavů</v>
      </c>
    </row>
    <row r="4" spans="1:14" x14ac:dyDescent="0.25">
      <c r="A4" s="7">
        <f t="shared" si="0"/>
        <v>231</v>
      </c>
      <c r="B4" s="7">
        <f t="shared" si="1"/>
        <v>10</v>
      </c>
      <c r="C4" s="7">
        <f>IF(M4="","",'RO x Změna rozpisu'!E4)</f>
        <v>0</v>
      </c>
      <c r="D4" s="7">
        <f t="shared" si="2"/>
        <v>0</v>
      </c>
      <c r="E4" s="7">
        <f t="shared" si="3"/>
        <v>0</v>
      </c>
      <c r="F4" s="7">
        <f t="shared" si="4"/>
        <v>0</v>
      </c>
      <c r="G4" s="7" t="str">
        <f>IF(M4="","",IF('RO x Změna rozpisu'!C4&lt;&gt;"",LEFT('RO x Změna rozpisu'!C4,2),0))</f>
        <v>43</v>
      </c>
      <c r="H4" s="7" t="str">
        <f>IF(M4="","",IF('RO x Změna rozpisu'!C4&lt;&gt;"",RIGHT('RO x Změna rozpisu'!C4,2),0))</f>
        <v>41</v>
      </c>
      <c r="I4" s="7" t="str">
        <f>LEFT('RO x Změna rozpisu'!D4,2)</f>
        <v>52</v>
      </c>
      <c r="J4" s="7" t="str">
        <f>RIGHT('RO x Změna rozpisu'!D4,2)</f>
        <v>23</v>
      </c>
      <c r="K4" s="7">
        <f t="shared" si="5"/>
        <v>0</v>
      </c>
      <c r="L4" s="7">
        <f t="shared" si="6"/>
        <v>0</v>
      </c>
      <c r="M4" s="5">
        <f>IF('RO x Změna rozpisu'!A4+'RO x Změna rozpisu'!B4=0,"",'RO x Změna rozpisu'!A4+'RO x Změna rozpisu'!B4)</f>
        <v>54000</v>
      </c>
      <c r="N4" s="4" t="str">
        <f>'RO x Změna rozpisu'!H4</f>
        <v>Neinvestiční transfery církvím a náboženským společnostem</v>
      </c>
    </row>
    <row r="5" spans="1:14" x14ac:dyDescent="0.25">
      <c r="A5" s="7">
        <f t="shared" si="0"/>
        <v>231</v>
      </c>
      <c r="B5" s="7">
        <f t="shared" si="1"/>
        <v>10</v>
      </c>
      <c r="C5" s="7">
        <f>IF(M5="","",'RO x Změna rozpisu'!E5)</f>
        <v>0</v>
      </c>
      <c r="D5" s="7">
        <f t="shared" si="2"/>
        <v>0</v>
      </c>
      <c r="E5" s="7">
        <f t="shared" si="3"/>
        <v>0</v>
      </c>
      <c r="F5" s="7">
        <f t="shared" si="4"/>
        <v>0</v>
      </c>
      <c r="G5" s="7" t="str">
        <f>IF(M5="","",IF('RO x Změna rozpisu'!C5&lt;&gt;"",LEFT('RO x Změna rozpisu'!C5,2),0))</f>
        <v>36</v>
      </c>
      <c r="H5" s="7" t="str">
        <f>IF(M5="","",IF('RO x Změna rozpisu'!C5&lt;&gt;"",RIGHT('RO x Změna rozpisu'!C5,2),0))</f>
        <v>39</v>
      </c>
      <c r="I5" s="7" t="str">
        <f>LEFT('RO x Změna rozpisu'!D5,2)</f>
        <v>21</v>
      </c>
      <c r="J5" s="7" t="str">
        <f>RIGHT('RO x Změna rozpisu'!D5,2)</f>
        <v>32</v>
      </c>
      <c r="K5" s="7">
        <f t="shared" si="5"/>
        <v>0</v>
      </c>
      <c r="L5" s="7">
        <f t="shared" si="6"/>
        <v>0</v>
      </c>
      <c r="M5" s="5">
        <f>IF('RO x Změna rozpisu'!A5+'RO x Změna rozpisu'!B5=0,"",'RO x Změna rozpisu'!A5+'RO x Změna rozpisu'!B5)</f>
        <v>6500</v>
      </c>
      <c r="N5" s="4" t="str">
        <f>'RO x Změna rozpisu'!H5</f>
        <v>Příjem z pronájmu nebo pachtu ostatních nemovitých věcí a jejich částí</v>
      </c>
    </row>
    <row r="6" spans="1:14" x14ac:dyDescent="0.25">
      <c r="A6" s="7">
        <f t="shared" ref="A6:A50" si="7">IF(M6="","",231)</f>
        <v>231</v>
      </c>
      <c r="B6" s="7">
        <f t="shared" ref="B6:B50" si="8">IF(M6="","",10)</f>
        <v>10</v>
      </c>
      <c r="C6" s="7">
        <f>IF(M6="","",'RO x Změna rozpisu'!E6)</f>
        <v>29014</v>
      </c>
      <c r="D6" s="7">
        <f t="shared" ref="D6:D50" si="9">IF(M6="","",0)</f>
        <v>0</v>
      </c>
      <c r="E6" s="7">
        <f t="shared" ref="E6:E50" si="10">IF(M6="","",0)</f>
        <v>0</v>
      </c>
      <c r="F6" s="7">
        <f t="shared" ref="F6:F50" si="11">IF(M6="","",0)</f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41</v>
      </c>
      <c r="J6" s="7" t="str">
        <f>RIGHT('RO x Změna rozpisu'!D6,2)</f>
        <v>16</v>
      </c>
      <c r="K6" s="7">
        <f t="shared" ref="K6:K50" si="12">IF(M6="","",0)</f>
        <v>0</v>
      </c>
      <c r="L6" s="7">
        <f t="shared" si="6"/>
        <v>0</v>
      </c>
      <c r="M6" s="5">
        <f>IF('RO x Změna rozpisu'!A6+'RO x Změna rozpisu'!B6=0,"",'RO x Změna rozpisu'!A6+'RO x Změna rozpisu'!B6)</f>
        <v>47920</v>
      </c>
      <c r="N6" s="4" t="str">
        <f>'RO x Změna rozpisu'!H6</f>
        <v>Ostatní neinvestiční přijaté transfery ze státního rozpočtu</v>
      </c>
    </row>
    <row r="7" spans="1:14" x14ac:dyDescent="0.25">
      <c r="A7" s="7">
        <f t="shared" si="7"/>
        <v>231</v>
      </c>
      <c r="B7" s="7">
        <f t="shared" si="8"/>
        <v>10</v>
      </c>
      <c r="C7" s="7">
        <f>IF(M7="","",'RO x Změna rozpisu'!E7)</f>
        <v>14022</v>
      </c>
      <c r="D7" s="7">
        <f t="shared" si="9"/>
        <v>0</v>
      </c>
      <c r="E7" s="7">
        <f t="shared" si="10"/>
        <v>0</v>
      </c>
      <c r="F7" s="7">
        <f t="shared" si="11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41</v>
      </c>
      <c r="J7" s="7" t="str">
        <f>RIGHT('RO x Změna rozpisu'!D7,2)</f>
        <v>16</v>
      </c>
      <c r="K7" s="7">
        <f t="shared" si="12"/>
        <v>0</v>
      </c>
      <c r="L7" s="7">
        <f t="shared" si="6"/>
        <v>0</v>
      </c>
      <c r="M7" s="5">
        <f>IF('RO x Změna rozpisu'!A7+'RO x Změna rozpisu'!B7=0,"",'RO x Změna rozpisu'!A7+'RO x Změna rozpisu'!B7)</f>
        <v>152023</v>
      </c>
      <c r="N7" s="4" t="str">
        <f>'RO x Změna rozpisu'!H7</f>
        <v>Ostatní neinvestiční přijaté transfery ze státního rozpočtu</v>
      </c>
    </row>
    <row r="8" spans="1:14" x14ac:dyDescent="0.25">
      <c r="A8" s="7" t="str">
        <f t="shared" si="7"/>
        <v/>
      </c>
      <c r="B8" s="7" t="str">
        <f t="shared" si="8"/>
        <v/>
      </c>
      <c r="C8" s="7" t="str">
        <f>IF(M8="","",'RO x Změna rozpisu'!E8)</f>
        <v/>
      </c>
      <c r="D8" s="7" t="str">
        <f t="shared" si="9"/>
        <v/>
      </c>
      <c r="E8" s="7" t="str">
        <f t="shared" si="10"/>
        <v/>
      </c>
      <c r="F8" s="7" t="str">
        <f t="shared" si="11"/>
        <v/>
      </c>
      <c r="G8" s="7" t="str">
        <f>IF(M8="","",IF('RO x Změna rozpisu'!C8&lt;&gt;"",LEFT('RO x Změna rozpisu'!C8,2),0))</f>
        <v/>
      </c>
      <c r="H8" s="7" t="str">
        <f>IF(M8="","",IF('RO x Změna rozpisu'!C8&lt;&gt;"",RIGHT('RO x Změna rozpisu'!C8,2),0))</f>
        <v/>
      </c>
      <c r="I8" s="7" t="str">
        <f>LEFT('RO x Změna rozpisu'!D8,2)</f>
        <v/>
      </c>
      <c r="J8" s="7" t="str">
        <f>RIGHT('RO x Změna rozpisu'!D8,2)</f>
        <v/>
      </c>
      <c r="K8" s="7" t="str">
        <f t="shared" si="12"/>
        <v/>
      </c>
      <c r="L8" s="7" t="str">
        <f t="shared" si="6"/>
        <v/>
      </c>
      <c r="M8" s="5" t="str">
        <f>IF('RO x Změna rozpisu'!A8+'RO x Změna rozpisu'!B8=0,"",'RO x Změna rozpisu'!A8+'RO x Změna rozpisu'!B8)</f>
        <v/>
      </c>
      <c r="N8" s="4" t="str">
        <f>'RO x Změna rozpisu'!H8</f>
        <v/>
      </c>
    </row>
    <row r="9" spans="1:14" x14ac:dyDescent="0.25">
      <c r="A9" s="7" t="str">
        <f t="shared" si="7"/>
        <v/>
      </c>
      <c r="B9" s="7" t="str">
        <f t="shared" si="8"/>
        <v/>
      </c>
      <c r="C9" s="7" t="str">
        <f>IF(M9="","",'RO x Změna rozpisu'!E9)</f>
        <v/>
      </c>
      <c r="D9" s="7" t="str">
        <f t="shared" si="9"/>
        <v/>
      </c>
      <c r="E9" s="7" t="str">
        <f t="shared" si="10"/>
        <v/>
      </c>
      <c r="F9" s="7" t="str">
        <f t="shared" si="11"/>
        <v/>
      </c>
      <c r="G9" s="7" t="str">
        <f>IF(M9="","",IF('RO x Změna rozpisu'!C9&lt;&gt;"",LEFT('RO x Změna rozpisu'!C9,2),0))</f>
        <v/>
      </c>
      <c r="H9" s="7" t="str">
        <f>IF(M9="","",IF('RO x Změna rozpisu'!C9&lt;&gt;"",RIGHT('RO x Změna rozpisu'!C9,2),0))</f>
        <v/>
      </c>
      <c r="I9" s="7" t="str">
        <f>LEFT('RO x Změna rozpisu'!D9,2)</f>
        <v/>
      </c>
      <c r="J9" s="7" t="str">
        <f>RIGHT('RO x Změna rozpisu'!D9,2)</f>
        <v/>
      </c>
      <c r="K9" s="7" t="str">
        <f t="shared" si="12"/>
        <v/>
      </c>
      <c r="L9" s="7" t="str">
        <f t="shared" si="6"/>
        <v/>
      </c>
      <c r="M9" s="5" t="str">
        <f>IF('RO x Změna rozpisu'!A9+'RO x Změna rozpisu'!B9=0,"",'RO x Změna rozpisu'!A9+'RO x Změna rozpisu'!B9)</f>
        <v/>
      </c>
      <c r="N9" s="4" t="str">
        <f>'RO x Změna rozpisu'!H9</f>
        <v/>
      </c>
    </row>
    <row r="10" spans="1:14" x14ac:dyDescent="0.25">
      <c r="A10" s="7" t="str">
        <f t="shared" si="7"/>
        <v/>
      </c>
      <c r="B10" s="7" t="str">
        <f t="shared" si="8"/>
        <v/>
      </c>
      <c r="C10" s="7" t="str">
        <f>IF(M10="","",'RO x Změna rozpisu'!E10)</f>
        <v/>
      </c>
      <c r="D10" s="7" t="str">
        <f t="shared" si="9"/>
        <v/>
      </c>
      <c r="E10" s="7" t="str">
        <f t="shared" si="10"/>
        <v/>
      </c>
      <c r="F10" s="7" t="str">
        <f t="shared" si="11"/>
        <v/>
      </c>
      <c r="G10" s="7" t="str">
        <f>IF(M10="","",IF('RO x Změna rozpisu'!C10&lt;&gt;"",LEFT('RO x Změna rozpisu'!C10,2),0))</f>
        <v/>
      </c>
      <c r="H10" s="7" t="str">
        <f>IF(M10="","",IF('RO x Změna rozpisu'!C10&lt;&gt;"",RIGHT('RO x Změna rozpisu'!C10,2),0))</f>
        <v/>
      </c>
      <c r="I10" s="7" t="str">
        <f>LEFT('RO x Změna rozpisu'!D10,2)</f>
        <v/>
      </c>
      <c r="J10" s="7" t="str">
        <f>RIGHT('RO x Změna rozpisu'!D10,2)</f>
        <v/>
      </c>
      <c r="K10" s="7" t="str">
        <f t="shared" si="12"/>
        <v/>
      </c>
      <c r="L10" s="7" t="str">
        <f t="shared" si="6"/>
        <v/>
      </c>
      <c r="M10" s="5" t="str">
        <f>IF('RO x Změna rozpisu'!A10+'RO x Změna rozpisu'!B10=0,"",'RO x Změna rozpisu'!A10+'RO x Změna rozpisu'!B10)</f>
        <v/>
      </c>
      <c r="N10" s="4" t="str">
        <f>'RO x Změna rozpisu'!H10</f>
        <v/>
      </c>
    </row>
    <row r="11" spans="1:14" x14ac:dyDescent="0.25">
      <c r="A11" s="7" t="str">
        <f t="shared" si="7"/>
        <v/>
      </c>
      <c r="B11" s="7" t="str">
        <f t="shared" si="8"/>
        <v/>
      </c>
      <c r="C11" s="7" t="str">
        <f>IF(M11="","",'RO x Změna rozpisu'!E11)</f>
        <v/>
      </c>
      <c r="D11" s="7" t="str">
        <f t="shared" si="9"/>
        <v/>
      </c>
      <c r="E11" s="7" t="str">
        <f t="shared" si="10"/>
        <v/>
      </c>
      <c r="F11" s="7" t="str">
        <f t="shared" si="11"/>
        <v/>
      </c>
      <c r="G11" s="7" t="str">
        <f>IF(M11="","",IF('RO x Změna rozpisu'!C11&lt;&gt;"",LEFT('RO x Změna rozpisu'!C11,2),0))</f>
        <v/>
      </c>
      <c r="H11" s="7" t="str">
        <f>IF(M11="","",IF('RO x Změna rozpisu'!C11&lt;&gt;"",RIGHT('RO x Změna rozpisu'!C11,2),0))</f>
        <v/>
      </c>
      <c r="I11" s="7" t="str">
        <f>LEFT('RO x Změna rozpisu'!D11,2)</f>
        <v/>
      </c>
      <c r="J11" s="7" t="str">
        <f>RIGHT('RO x Změna rozpisu'!D11,2)</f>
        <v/>
      </c>
      <c r="K11" s="7" t="str">
        <f t="shared" si="12"/>
        <v/>
      </c>
      <c r="L11" s="7" t="str">
        <f t="shared" si="6"/>
        <v/>
      </c>
      <c r="M11" s="5" t="str">
        <f>IF('RO x Změna rozpisu'!A11+'RO x Změna rozpisu'!B11=0,"",'RO x Změna rozpisu'!A11+'RO x Změna rozpisu'!B11)</f>
        <v/>
      </c>
      <c r="N11" s="4" t="str">
        <f>'RO x Změna rozpisu'!H11</f>
        <v/>
      </c>
    </row>
    <row r="12" spans="1:14" x14ac:dyDescent="0.25">
      <c r="A12" s="7" t="str">
        <f t="shared" si="7"/>
        <v/>
      </c>
      <c r="B12" s="7" t="str">
        <f t="shared" si="8"/>
        <v/>
      </c>
      <c r="C12" s="7" t="str">
        <f>IF(M12="","",'RO x Změna rozpisu'!E12)</f>
        <v/>
      </c>
      <c r="D12" s="7" t="str">
        <f t="shared" si="9"/>
        <v/>
      </c>
      <c r="E12" s="7" t="str">
        <f t="shared" si="10"/>
        <v/>
      </c>
      <c r="F12" s="7" t="str">
        <f t="shared" si="11"/>
        <v/>
      </c>
      <c r="G12" s="7" t="str">
        <f>IF(M12="","",IF('RO x Změna rozpisu'!C12&lt;&gt;"",LEFT('RO x Změna rozpisu'!C12,2),0))</f>
        <v/>
      </c>
      <c r="H12" s="7" t="str">
        <f>IF(M12="","",IF('RO x Změna rozpisu'!C12&lt;&gt;"",RIGHT('RO x Změna rozpisu'!C12,2),0))</f>
        <v/>
      </c>
      <c r="I12" s="7" t="str">
        <f>LEFT('RO x Změna rozpisu'!D12,2)</f>
        <v/>
      </c>
      <c r="J12" s="7" t="str">
        <f>RIGHT('RO x Změna rozpisu'!D12,2)</f>
        <v/>
      </c>
      <c r="K12" s="7" t="str">
        <f t="shared" si="12"/>
        <v/>
      </c>
      <c r="L12" s="7" t="str">
        <f t="shared" si="6"/>
        <v/>
      </c>
      <c r="M12" s="5" t="str">
        <f>IF('RO x Změna rozpisu'!A12+'RO x Změna rozpisu'!B12=0,"",'RO x Změna rozpisu'!A12+'RO x Změna rozpisu'!B12)</f>
        <v/>
      </c>
      <c r="N12" s="4" t="str">
        <f>'RO x Změna rozpisu'!H12</f>
        <v/>
      </c>
    </row>
    <row r="13" spans="1:14" x14ac:dyDescent="0.25">
      <c r="A13" s="7" t="str">
        <f t="shared" si="7"/>
        <v/>
      </c>
      <c r="B13" s="7" t="str">
        <f t="shared" si="8"/>
        <v/>
      </c>
      <c r="C13" s="7" t="str">
        <f>IF(M13="","",'RO x Změna rozpisu'!E13)</f>
        <v/>
      </c>
      <c r="D13" s="7" t="str">
        <f t="shared" si="9"/>
        <v/>
      </c>
      <c r="E13" s="7" t="str">
        <f t="shared" si="10"/>
        <v/>
      </c>
      <c r="F13" s="7" t="str">
        <f t="shared" si="11"/>
        <v/>
      </c>
      <c r="G13" s="7" t="str">
        <f>IF(M13="","",IF('RO x Změna rozpisu'!C13&lt;&gt;"",LEFT('RO x Změna rozpisu'!C13,2),0))</f>
        <v/>
      </c>
      <c r="H13" s="7" t="str">
        <f>IF(M13="","",IF('RO x Změna rozpisu'!C13&lt;&gt;"",RIGHT('RO x Změna rozpisu'!C13,2),0))</f>
        <v/>
      </c>
      <c r="I13" s="7" t="str">
        <f>LEFT('RO x Změna rozpisu'!D13,2)</f>
        <v/>
      </c>
      <c r="J13" s="7" t="str">
        <f>RIGHT('RO x Změna rozpisu'!D13,2)</f>
        <v/>
      </c>
      <c r="K13" s="7" t="str">
        <f t="shared" si="12"/>
        <v/>
      </c>
      <c r="L13" s="7" t="str">
        <f t="shared" si="6"/>
        <v/>
      </c>
      <c r="M13" s="5" t="str">
        <f>IF('RO x Změna rozpisu'!A13+'RO x Změna rozpisu'!B13=0,"",'RO x Změna rozpisu'!A13+'RO x Změna rozpisu'!B13)</f>
        <v/>
      </c>
      <c r="N13" s="4" t="str">
        <f>'RO x Změna rozpisu'!H13</f>
        <v/>
      </c>
    </row>
    <row r="14" spans="1:14" x14ac:dyDescent="0.25">
      <c r="A14" s="7" t="str">
        <f t="shared" si="7"/>
        <v/>
      </c>
      <c r="B14" s="7" t="str">
        <f t="shared" si="8"/>
        <v/>
      </c>
      <c r="C14" s="7" t="str">
        <f>IF(M14="","",'RO x Změna rozpisu'!E14)</f>
        <v/>
      </c>
      <c r="D14" s="7" t="str">
        <f t="shared" si="9"/>
        <v/>
      </c>
      <c r="E14" s="7" t="str">
        <f t="shared" si="10"/>
        <v/>
      </c>
      <c r="F14" s="7" t="str">
        <f t="shared" si="11"/>
        <v/>
      </c>
      <c r="G14" s="7" t="str">
        <f>IF(M14="","",IF('RO x Změna rozpisu'!C14&lt;&gt;"",LEFT('RO x Změna rozpisu'!C14,2),0))</f>
        <v/>
      </c>
      <c r="H14" s="7" t="str">
        <f>IF(M14="","",IF('RO x Změna rozpisu'!C14&lt;&gt;"",RIGHT('RO x Změna rozpisu'!C14,2),0))</f>
        <v/>
      </c>
      <c r="I14" s="7" t="str">
        <f>LEFT('RO x Změna rozpisu'!D14,2)</f>
        <v/>
      </c>
      <c r="J14" s="7" t="str">
        <f>RIGHT('RO x Změna rozpisu'!D14,2)</f>
        <v/>
      </c>
      <c r="K14" s="7" t="str">
        <f t="shared" si="12"/>
        <v/>
      </c>
      <c r="L14" s="7" t="str">
        <f t="shared" si="6"/>
        <v/>
      </c>
      <c r="M14" s="5" t="str">
        <f>IF('RO x Změna rozpisu'!A14+'RO x Změna rozpisu'!B14=0,"",'RO x Změna rozpisu'!A14+'RO x Změna rozpisu'!B14)</f>
        <v/>
      </c>
      <c r="N14" s="4" t="str">
        <f>'RO x Změna rozpisu'!H14</f>
        <v/>
      </c>
    </row>
    <row r="15" spans="1:14" x14ac:dyDescent="0.25">
      <c r="A15" s="7" t="str">
        <f t="shared" si="7"/>
        <v/>
      </c>
      <c r="B15" s="7" t="str">
        <f t="shared" si="8"/>
        <v/>
      </c>
      <c r="C15" s="7" t="str">
        <f>IF(M15="","",'RO x Změna rozpisu'!E15)</f>
        <v/>
      </c>
      <c r="D15" s="7" t="str">
        <f t="shared" si="9"/>
        <v/>
      </c>
      <c r="E15" s="7" t="str">
        <f t="shared" si="10"/>
        <v/>
      </c>
      <c r="F15" s="7" t="str">
        <f t="shared" si="11"/>
        <v/>
      </c>
      <c r="G15" s="7" t="str">
        <f>IF(M15="","",IF('RO x Změna rozpisu'!C15&lt;&gt;"",LEFT('RO x Změna rozpisu'!C15,2),0))</f>
        <v/>
      </c>
      <c r="H15" s="7" t="str">
        <f>IF(M15="","",IF('RO x Změna rozpisu'!C15&lt;&gt;"",RIGHT('RO x Změna rozpisu'!C15,2),0))</f>
        <v/>
      </c>
      <c r="I15" s="7" t="str">
        <f>LEFT('RO x Změna rozpisu'!D15,2)</f>
        <v/>
      </c>
      <c r="J15" s="7" t="str">
        <f>RIGHT('RO x Změna rozpisu'!D15,2)</f>
        <v/>
      </c>
      <c r="K15" s="7" t="str">
        <f t="shared" si="12"/>
        <v/>
      </c>
      <c r="L15" s="7" t="str">
        <f t="shared" si="6"/>
        <v/>
      </c>
      <c r="M15" s="5" t="str">
        <f>IF('RO x Změna rozpisu'!A15+'RO x Změna rozpisu'!B15=0,"",'RO x Změna rozpisu'!A15+'RO x Změna rozpisu'!B15)</f>
        <v/>
      </c>
      <c r="N15" s="4" t="str">
        <f>'RO x Změna rozpisu'!H15</f>
        <v/>
      </c>
    </row>
    <row r="16" spans="1:14" x14ac:dyDescent="0.25">
      <c r="A16" s="7" t="str">
        <f t="shared" si="7"/>
        <v/>
      </c>
      <c r="B16" s="7" t="str">
        <f t="shared" si="8"/>
        <v/>
      </c>
      <c r="C16" s="7" t="str">
        <f>IF(M16="","",'RO x Změna rozpisu'!E16)</f>
        <v/>
      </c>
      <c r="D16" s="7" t="str">
        <f t="shared" si="9"/>
        <v/>
      </c>
      <c r="E16" s="7" t="str">
        <f t="shared" si="10"/>
        <v/>
      </c>
      <c r="F16" s="7" t="str">
        <f t="shared" si="11"/>
        <v/>
      </c>
      <c r="G16" s="7" t="str">
        <f>IF(M16="","",IF('RO x Změna rozpisu'!C16&lt;&gt;"",LEFT('RO x Změna rozpisu'!C16,2),0))</f>
        <v/>
      </c>
      <c r="H16" s="7" t="str">
        <f>IF(M16="","",IF('RO x Změna rozpisu'!C16&lt;&gt;"",RIGHT('RO x Změna rozpisu'!C16,2),0))</f>
        <v/>
      </c>
      <c r="I16" s="7" t="str">
        <f>LEFT('RO x Změna rozpisu'!D16,2)</f>
        <v/>
      </c>
      <c r="J16" s="7" t="str">
        <f>RIGHT('RO x Změna rozpisu'!D16,2)</f>
        <v/>
      </c>
      <c r="K16" s="7" t="str">
        <f t="shared" si="12"/>
        <v/>
      </c>
      <c r="L16" s="7" t="str">
        <f t="shared" si="6"/>
        <v/>
      </c>
      <c r="M16" s="5" t="str">
        <f>IF('RO x Změna rozpisu'!A16+'RO x Změna rozpisu'!B16=0,"",'RO x Změna rozpisu'!A16+'RO x Změna rozpisu'!B16)</f>
        <v/>
      </c>
      <c r="N16" s="4" t="str">
        <f>'RO x Změna rozpisu'!H16</f>
        <v/>
      </c>
    </row>
    <row r="17" spans="1:14" x14ac:dyDescent="0.25">
      <c r="A17" s="7" t="str">
        <f t="shared" si="7"/>
        <v/>
      </c>
      <c r="B17" s="7" t="str">
        <f t="shared" si="8"/>
        <v/>
      </c>
      <c r="C17" s="7" t="str">
        <f>IF(M17="","",'RO x Změna rozpisu'!E17)</f>
        <v/>
      </c>
      <c r="D17" s="7" t="str">
        <f t="shared" si="9"/>
        <v/>
      </c>
      <c r="E17" s="7" t="str">
        <f t="shared" si="10"/>
        <v/>
      </c>
      <c r="F17" s="7" t="str">
        <f t="shared" si="11"/>
        <v/>
      </c>
      <c r="G17" s="7" t="str">
        <f>IF(M17="","",IF('RO x Změna rozpisu'!C17&lt;&gt;"",LEFT('RO x Změna rozpisu'!C17,2),0))</f>
        <v/>
      </c>
      <c r="H17" s="7" t="str">
        <f>IF(M17="","",IF('RO x Změna rozpisu'!C17&lt;&gt;"",RIGHT('RO x Změna rozpisu'!C17,2),0))</f>
        <v/>
      </c>
      <c r="I17" s="7" t="str">
        <f>LEFT('RO x Změna rozpisu'!D17,2)</f>
        <v/>
      </c>
      <c r="J17" s="7" t="str">
        <f>RIGHT('RO x Změna rozpisu'!D17,2)</f>
        <v/>
      </c>
      <c r="K17" s="7" t="str">
        <f t="shared" si="12"/>
        <v/>
      </c>
      <c r="L17" s="7" t="str">
        <f t="shared" si="6"/>
        <v/>
      </c>
      <c r="M17" s="5" t="str">
        <f>IF('RO x Změna rozpisu'!A17+'RO x Změna rozpisu'!B17=0,"",'RO x Změna rozpisu'!A17+'RO x Změna rozpisu'!B17)</f>
        <v/>
      </c>
      <c r="N17" s="4" t="str">
        <f>'RO x Změna rozpisu'!H17</f>
        <v/>
      </c>
    </row>
    <row r="18" spans="1:14" x14ac:dyDescent="0.25">
      <c r="A18" s="7" t="str">
        <f t="shared" si="7"/>
        <v/>
      </c>
      <c r="B18" s="7" t="str">
        <f t="shared" si="8"/>
        <v/>
      </c>
      <c r="C18" s="7" t="str">
        <f>IF(M18="","",'RO x Změna rozpisu'!E18)</f>
        <v/>
      </c>
      <c r="D18" s="7" t="str">
        <f t="shared" si="9"/>
        <v/>
      </c>
      <c r="E18" s="7" t="str">
        <f t="shared" si="10"/>
        <v/>
      </c>
      <c r="F18" s="7" t="str">
        <f t="shared" si="11"/>
        <v/>
      </c>
      <c r="G18" s="7" t="str">
        <f>IF(M18="","",IF('RO x Změna rozpisu'!C18&lt;&gt;"",LEFT('RO x Změna rozpisu'!C18,2),0))</f>
        <v/>
      </c>
      <c r="H18" s="7" t="str">
        <f>IF(M18="","",IF('RO x Změna rozpisu'!C18&lt;&gt;"",RIGHT('RO x Změna rozpisu'!C18,2),0))</f>
        <v/>
      </c>
      <c r="I18" s="7" t="str">
        <f>LEFT('RO x Změna rozpisu'!D18,2)</f>
        <v/>
      </c>
      <c r="J18" s="7" t="str">
        <f>RIGHT('RO x Změna rozpisu'!D18,2)</f>
        <v/>
      </c>
      <c r="K18" s="7" t="str">
        <f t="shared" si="12"/>
        <v/>
      </c>
      <c r="L18" s="7" t="str">
        <f t="shared" si="6"/>
        <v/>
      </c>
      <c r="M18" s="5" t="str">
        <f>IF('RO x Změna rozpisu'!A18+'RO x Změna rozpisu'!B18=0,"",'RO x Změna rozpisu'!A18+'RO x Změna rozpisu'!B18)</f>
        <v/>
      </c>
      <c r="N18" s="4" t="str">
        <f>'RO x Změna rozpisu'!H18</f>
        <v/>
      </c>
    </row>
    <row r="19" spans="1:14" x14ac:dyDescent="0.25">
      <c r="A19" s="7" t="str">
        <f t="shared" si="7"/>
        <v/>
      </c>
      <c r="B19" s="7" t="str">
        <f t="shared" si="8"/>
        <v/>
      </c>
      <c r="C19" s="7" t="str">
        <f>IF(M19="","",'RO x Změna rozpisu'!E19)</f>
        <v/>
      </c>
      <c r="D19" s="7" t="str">
        <f t="shared" si="9"/>
        <v/>
      </c>
      <c r="E19" s="7" t="str">
        <f t="shared" si="10"/>
        <v/>
      </c>
      <c r="F19" s="7" t="str">
        <f t="shared" si="11"/>
        <v/>
      </c>
      <c r="G19" s="7" t="str">
        <f>IF(M19="","",IF('RO x Změna rozpisu'!C19&lt;&gt;"",LEFT('RO x Změna rozpisu'!C19,2),0))</f>
        <v/>
      </c>
      <c r="H19" s="7" t="str">
        <f>IF(M19="","",IF('RO x Změna rozpisu'!C19&lt;&gt;"",RIGHT('RO x Změna rozpisu'!C19,2),0))</f>
        <v/>
      </c>
      <c r="I19" s="7" t="str">
        <f>LEFT('RO x Změna rozpisu'!D19,2)</f>
        <v/>
      </c>
      <c r="J19" s="7" t="str">
        <f>RIGHT('RO x Změna rozpisu'!D19,2)</f>
        <v/>
      </c>
      <c r="K19" s="7" t="str">
        <f t="shared" si="12"/>
        <v/>
      </c>
      <c r="L19" s="7" t="str">
        <f t="shared" si="6"/>
        <v/>
      </c>
      <c r="M19" s="5" t="str">
        <f>IF('RO x Změna rozpisu'!A19+'RO x Změna rozpisu'!B19=0,"",'RO x Změna rozpisu'!A19+'RO x Změna rozpisu'!B19)</f>
        <v/>
      </c>
      <c r="N19" s="4" t="str">
        <f>'RO x Změna rozpisu'!H19</f>
        <v/>
      </c>
    </row>
    <row r="20" spans="1:14" x14ac:dyDescent="0.25">
      <c r="A20" s="7" t="str">
        <f t="shared" si="7"/>
        <v/>
      </c>
      <c r="B20" s="7" t="str">
        <f t="shared" si="8"/>
        <v/>
      </c>
      <c r="C20" s="7" t="str">
        <f>IF(M20="","",'RO x Změna rozpisu'!E20)</f>
        <v/>
      </c>
      <c r="D20" s="7" t="str">
        <f t="shared" si="9"/>
        <v/>
      </c>
      <c r="E20" s="7" t="str">
        <f t="shared" si="10"/>
        <v/>
      </c>
      <c r="F20" s="7" t="str">
        <f t="shared" si="11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12"/>
        <v/>
      </c>
      <c r="L20" s="7" t="str">
        <f t="shared" si="6"/>
        <v/>
      </c>
      <c r="M20" s="5" t="str">
        <f>IF('RO x Změna rozpisu'!A20+'RO x Změna rozpisu'!B20=0,"",'RO x Změna rozpisu'!A20+'RO x Změna rozpisu'!B20)</f>
        <v/>
      </c>
      <c r="N20" s="4" t="str">
        <f>'RO x Změna rozpisu'!H20</f>
        <v/>
      </c>
    </row>
    <row r="21" spans="1:14" x14ac:dyDescent="0.25">
      <c r="A21" s="7" t="str">
        <f t="shared" si="7"/>
        <v/>
      </c>
      <c r="B21" s="7" t="str">
        <f t="shared" si="8"/>
        <v/>
      </c>
      <c r="C21" s="7" t="str">
        <f>IF(M21="","",'RO x Změna rozpisu'!E21)</f>
        <v/>
      </c>
      <c r="D21" s="7" t="str">
        <f t="shared" si="9"/>
        <v/>
      </c>
      <c r="E21" s="7" t="str">
        <f t="shared" si="10"/>
        <v/>
      </c>
      <c r="F21" s="7" t="str">
        <f t="shared" si="11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12"/>
        <v/>
      </c>
      <c r="L21" s="7" t="str">
        <f t="shared" si="6"/>
        <v/>
      </c>
      <c r="M21" s="5" t="str">
        <f>IF('RO x Změna rozpisu'!A21+'RO x Změna rozpisu'!B21=0,"",'RO x Změna rozpisu'!A21+'RO x Změna rozpisu'!B21)</f>
        <v/>
      </c>
      <c r="N21" s="4" t="str">
        <f>'RO x Změna rozpisu'!H21</f>
        <v/>
      </c>
    </row>
    <row r="22" spans="1:14" x14ac:dyDescent="0.25">
      <c r="A22" s="7" t="str">
        <f t="shared" si="7"/>
        <v/>
      </c>
      <c r="B22" s="7" t="str">
        <f t="shared" si="8"/>
        <v/>
      </c>
      <c r="C22" s="7" t="str">
        <f>IF(M22="","",'RO x Změna rozpisu'!E22)</f>
        <v/>
      </c>
      <c r="D22" s="7" t="str">
        <f t="shared" si="9"/>
        <v/>
      </c>
      <c r="E22" s="7" t="str">
        <f t="shared" si="10"/>
        <v/>
      </c>
      <c r="F22" s="7" t="str">
        <f t="shared" si="11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12"/>
        <v/>
      </c>
      <c r="L22" s="7" t="str">
        <f t="shared" si="6"/>
        <v/>
      </c>
      <c r="M22" s="5" t="str">
        <f>IF('RO x Změna rozpisu'!A22+'RO x Změna rozpisu'!B22=0,"",'RO x Změna rozpisu'!A22+'RO x Změna rozpisu'!B22)</f>
        <v/>
      </c>
      <c r="N22" s="4" t="str">
        <f>'RO x Změna rozpisu'!H22</f>
        <v/>
      </c>
    </row>
    <row r="23" spans="1:14" x14ac:dyDescent="0.25">
      <c r="A23" s="7" t="str">
        <f t="shared" si="7"/>
        <v/>
      </c>
      <c r="B23" s="7" t="str">
        <f t="shared" si="8"/>
        <v/>
      </c>
      <c r="C23" s="7" t="str">
        <f>IF(M23="","",'RO x Změna rozpisu'!E23)</f>
        <v/>
      </c>
      <c r="D23" s="7" t="str">
        <f t="shared" si="9"/>
        <v/>
      </c>
      <c r="E23" s="7" t="str">
        <f t="shared" si="10"/>
        <v/>
      </c>
      <c r="F23" s="7" t="str">
        <f t="shared" si="11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12"/>
        <v/>
      </c>
      <c r="L23" s="7" t="str">
        <f t="shared" si="6"/>
        <v/>
      </c>
      <c r="M23" s="5" t="str">
        <f>IF('RO x Změna rozpisu'!A23+'RO x Změna rozpisu'!B23=0,"",'RO x Změna rozpisu'!A23+'RO x Změna rozpisu'!B23)</f>
        <v/>
      </c>
      <c r="N23" s="4" t="str">
        <f>'RO x Změna rozpisu'!H23</f>
        <v/>
      </c>
    </row>
    <row r="24" spans="1:14" x14ac:dyDescent="0.25">
      <c r="A24" s="7" t="str">
        <f t="shared" si="7"/>
        <v/>
      </c>
      <c r="B24" s="7" t="str">
        <f t="shared" si="8"/>
        <v/>
      </c>
      <c r="C24" s="7" t="str">
        <f>IF(M24="","",'RO x Změna rozpisu'!E24)</f>
        <v/>
      </c>
      <c r="D24" s="7" t="str">
        <f t="shared" si="9"/>
        <v/>
      </c>
      <c r="E24" s="7" t="str">
        <f t="shared" si="10"/>
        <v/>
      </c>
      <c r="F24" s="7" t="str">
        <f t="shared" si="11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12"/>
        <v/>
      </c>
      <c r="L24" s="7" t="str">
        <f t="shared" si="6"/>
        <v/>
      </c>
      <c r="M24" s="5" t="str">
        <f>IF('RO x Změna rozpisu'!A24+'RO x Změna rozpisu'!B24=0,"",'RO x Změna rozpisu'!A24+'RO x Změna rozpisu'!B24)</f>
        <v/>
      </c>
      <c r="N24" s="4" t="str">
        <f>'RO x Změna rozpisu'!H24</f>
        <v/>
      </c>
    </row>
    <row r="25" spans="1:14" x14ac:dyDescent="0.25">
      <c r="A25" s="7" t="str">
        <f t="shared" si="7"/>
        <v/>
      </c>
      <c r="B25" s="7" t="str">
        <f t="shared" si="8"/>
        <v/>
      </c>
      <c r="C25" s="7" t="str">
        <f>IF(M25="","",'RO x Změna rozpisu'!E25)</f>
        <v/>
      </c>
      <c r="D25" s="7" t="str">
        <f t="shared" si="9"/>
        <v/>
      </c>
      <c r="E25" s="7" t="str">
        <f t="shared" si="10"/>
        <v/>
      </c>
      <c r="F25" s="7" t="str">
        <f t="shared" si="11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12"/>
        <v/>
      </c>
      <c r="L25" s="7" t="str">
        <f t="shared" si="6"/>
        <v/>
      </c>
      <c r="M25" s="5" t="str">
        <f>IF('RO x Změna rozpisu'!A25+'RO x Změna rozpisu'!B25=0,"",'RO x Změna rozpisu'!A25+'RO x Změna rozpisu'!B25)</f>
        <v/>
      </c>
      <c r="N25" s="4" t="str">
        <f>'RO x Změna rozpisu'!H25</f>
        <v/>
      </c>
    </row>
    <row r="26" spans="1:14" x14ac:dyDescent="0.25">
      <c r="A26" s="7" t="str">
        <f t="shared" si="7"/>
        <v/>
      </c>
      <c r="B26" s="7" t="str">
        <f t="shared" si="8"/>
        <v/>
      </c>
      <c r="C26" s="7" t="str">
        <f>IF(M26="","",'RO x Změna rozpisu'!E26)</f>
        <v/>
      </c>
      <c r="D26" s="7" t="str">
        <f t="shared" si="9"/>
        <v/>
      </c>
      <c r="E26" s="7" t="str">
        <f t="shared" si="10"/>
        <v/>
      </c>
      <c r="F26" s="7" t="str">
        <f t="shared" si="11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12"/>
        <v/>
      </c>
      <c r="L26" s="7" t="str">
        <f t="shared" si="6"/>
        <v/>
      </c>
      <c r="M26" s="5" t="str">
        <f>IF('RO x Změna rozpisu'!A26+'RO x Změna rozpisu'!B26=0,"",'RO x Změna rozpisu'!A26+'RO x Změna rozpisu'!B26)</f>
        <v/>
      </c>
      <c r="N26" s="4" t="str">
        <f>'RO x Změna rozpisu'!H26</f>
        <v/>
      </c>
    </row>
    <row r="27" spans="1:14" x14ac:dyDescent="0.25">
      <c r="A27" s="7" t="str">
        <f t="shared" si="7"/>
        <v/>
      </c>
      <c r="B27" s="7" t="str">
        <f t="shared" si="8"/>
        <v/>
      </c>
      <c r="C27" s="7" t="str">
        <f>IF(M27="","",'RO x Změna rozpisu'!E27)</f>
        <v/>
      </c>
      <c r="D27" s="7" t="str">
        <f t="shared" si="9"/>
        <v/>
      </c>
      <c r="E27" s="7" t="str">
        <f t="shared" si="10"/>
        <v/>
      </c>
      <c r="F27" s="7" t="str">
        <f t="shared" si="11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12"/>
        <v/>
      </c>
      <c r="L27" s="7" t="str">
        <f t="shared" si="6"/>
        <v/>
      </c>
      <c r="M27" s="5" t="str">
        <f>IF('RO x Změna rozpisu'!A27+'RO x Změna rozpisu'!B27=0,"",'RO x Změna rozpisu'!A27+'RO x Změna rozpisu'!B27)</f>
        <v/>
      </c>
      <c r="N27" s="4" t="str">
        <f>'RO x Změna rozpisu'!H27</f>
        <v/>
      </c>
    </row>
    <row r="28" spans="1:14" x14ac:dyDescent="0.25">
      <c r="A28" s="7" t="str">
        <f t="shared" si="7"/>
        <v/>
      </c>
      <c r="B28" s="7" t="str">
        <f t="shared" si="8"/>
        <v/>
      </c>
      <c r="C28" s="7" t="str">
        <f>IF(M28="","",'RO x Změna rozpisu'!E28)</f>
        <v/>
      </c>
      <c r="D28" s="7" t="str">
        <f t="shared" si="9"/>
        <v/>
      </c>
      <c r="E28" s="7" t="str">
        <f t="shared" si="10"/>
        <v/>
      </c>
      <c r="F28" s="7" t="str">
        <f t="shared" si="11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12"/>
        <v/>
      </c>
      <c r="L28" s="7" t="str">
        <f t="shared" si="6"/>
        <v/>
      </c>
      <c r="M28" s="5" t="str">
        <f>IF('RO x Změna rozpisu'!A28+'RO x Změna rozpisu'!B28=0,"",'RO x Změna rozpisu'!A28+'RO x Změna rozpisu'!B28)</f>
        <v/>
      </c>
      <c r="N28" s="4" t="str">
        <f>'RO x Změna rozpisu'!H28</f>
        <v/>
      </c>
    </row>
    <row r="29" spans="1:14" x14ac:dyDescent="0.25">
      <c r="A29" s="7" t="str">
        <f t="shared" si="7"/>
        <v/>
      </c>
      <c r="B29" s="7" t="str">
        <f t="shared" si="8"/>
        <v/>
      </c>
      <c r="C29" s="7" t="str">
        <f>IF(M29="","",'RO x Změna rozpisu'!E29)</f>
        <v/>
      </c>
      <c r="D29" s="7" t="str">
        <f t="shared" si="9"/>
        <v/>
      </c>
      <c r="E29" s="7" t="str">
        <f t="shared" si="10"/>
        <v/>
      </c>
      <c r="F29" s="7" t="str">
        <f t="shared" si="11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12"/>
        <v/>
      </c>
      <c r="L29" s="7" t="str">
        <f t="shared" si="6"/>
        <v/>
      </c>
      <c r="M29" s="5" t="str">
        <f>IF('RO x Změna rozpisu'!A29+'RO x Změna rozpisu'!B29=0,"",'RO x Změna rozpisu'!A29+'RO x Změna rozpisu'!B29)</f>
        <v/>
      </c>
      <c r="N29" s="4" t="str">
        <f>'RO x Změna rozpisu'!H29</f>
        <v/>
      </c>
    </row>
    <row r="30" spans="1:14" x14ac:dyDescent="0.25">
      <c r="A30" s="7" t="str">
        <f t="shared" si="7"/>
        <v/>
      </c>
      <c r="B30" s="7" t="str">
        <f t="shared" si="8"/>
        <v/>
      </c>
      <c r="C30" s="7" t="str">
        <f>IF(M30="","",'RO x Změna rozpisu'!E30)</f>
        <v/>
      </c>
      <c r="D30" s="7" t="str">
        <f t="shared" si="9"/>
        <v/>
      </c>
      <c r="E30" s="7" t="str">
        <f t="shared" si="10"/>
        <v/>
      </c>
      <c r="F30" s="7" t="str">
        <f t="shared" si="11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12"/>
        <v/>
      </c>
      <c r="L30" s="7" t="str">
        <f t="shared" si="6"/>
        <v/>
      </c>
      <c r="M30" s="5" t="str">
        <f>IF('RO x Změna rozpisu'!A30+'RO x Změna rozpisu'!B30=0,"",'RO x Změna rozpisu'!A30+'RO x Změna rozpisu'!B30)</f>
        <v/>
      </c>
      <c r="N30" s="4" t="str">
        <f>'RO x Změna rozpisu'!H30</f>
        <v/>
      </c>
    </row>
    <row r="31" spans="1:14" x14ac:dyDescent="0.25">
      <c r="A31" s="7" t="str">
        <f t="shared" si="7"/>
        <v/>
      </c>
      <c r="B31" s="7" t="str">
        <f t="shared" si="8"/>
        <v/>
      </c>
      <c r="C31" s="7" t="str">
        <f>IF(M31="","",'RO x Změna rozpisu'!E31)</f>
        <v/>
      </c>
      <c r="D31" s="7" t="str">
        <f t="shared" si="9"/>
        <v/>
      </c>
      <c r="E31" s="7" t="str">
        <f t="shared" si="10"/>
        <v/>
      </c>
      <c r="F31" s="7" t="str">
        <f t="shared" si="11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12"/>
        <v/>
      </c>
      <c r="L31" s="7" t="str">
        <f t="shared" si="6"/>
        <v/>
      </c>
      <c r="M31" s="5" t="str">
        <f>IF('RO x Změna rozpisu'!A31+'RO x Změna rozpisu'!B31=0,"",'RO x Změna rozpisu'!A31+'RO x Změna rozpisu'!B31)</f>
        <v/>
      </c>
      <c r="N31" s="4" t="str">
        <f>'RO x Změna rozpisu'!H31</f>
        <v/>
      </c>
    </row>
    <row r="32" spans="1:14" x14ac:dyDescent="0.25">
      <c r="A32" s="7" t="str">
        <f t="shared" si="7"/>
        <v/>
      </c>
      <c r="B32" s="7" t="str">
        <f t="shared" si="8"/>
        <v/>
      </c>
      <c r="C32" s="7" t="str">
        <f>IF(M32="","",'RO x Změna rozpisu'!E32)</f>
        <v/>
      </c>
      <c r="D32" s="7" t="str">
        <f t="shared" si="9"/>
        <v/>
      </c>
      <c r="E32" s="7" t="str">
        <f t="shared" si="10"/>
        <v/>
      </c>
      <c r="F32" s="7" t="str">
        <f t="shared" si="11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12"/>
        <v/>
      </c>
      <c r="L32" s="7" t="str">
        <f t="shared" si="6"/>
        <v/>
      </c>
      <c r="M32" s="5" t="str">
        <f>IF('RO x Změna rozpisu'!A32+'RO x Změna rozpisu'!B32=0,"",'RO x Změna rozpisu'!A32+'RO x Změna rozpisu'!B32)</f>
        <v/>
      </c>
      <c r="N32" s="4" t="str">
        <f>'RO x Změna rozpisu'!H32</f>
        <v/>
      </c>
    </row>
    <row r="33" spans="1:14" x14ac:dyDescent="0.25">
      <c r="A33" s="7" t="str">
        <f t="shared" si="7"/>
        <v/>
      </c>
      <c r="B33" s="7" t="str">
        <f t="shared" si="8"/>
        <v/>
      </c>
      <c r="C33" s="7" t="str">
        <f>IF(M33="","",'RO x Změna rozpisu'!E33)</f>
        <v/>
      </c>
      <c r="D33" s="7" t="str">
        <f t="shared" si="9"/>
        <v/>
      </c>
      <c r="E33" s="7" t="str">
        <f t="shared" si="10"/>
        <v/>
      </c>
      <c r="F33" s="7" t="str">
        <f t="shared" si="11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12"/>
        <v/>
      </c>
      <c r="L33" s="7" t="str">
        <f t="shared" si="6"/>
        <v/>
      </c>
      <c r="M33" s="5" t="str">
        <f>IF('RO x Změna rozpisu'!A33+'RO x Změna rozpisu'!B33=0,"",'RO x Změna rozpisu'!A33+'RO x Změna rozpisu'!B33)</f>
        <v/>
      </c>
      <c r="N33" s="4" t="str">
        <f>'RO x Změna rozpisu'!H33</f>
        <v/>
      </c>
    </row>
    <row r="34" spans="1:14" x14ac:dyDescent="0.25">
      <c r="A34" s="7" t="str">
        <f t="shared" si="7"/>
        <v/>
      </c>
      <c r="B34" s="7" t="str">
        <f t="shared" si="8"/>
        <v/>
      </c>
      <c r="C34" s="7" t="str">
        <f>IF(M34="","",'RO x Změna rozpisu'!E34)</f>
        <v/>
      </c>
      <c r="D34" s="7" t="str">
        <f t="shared" si="9"/>
        <v/>
      </c>
      <c r="E34" s="7" t="str">
        <f t="shared" si="10"/>
        <v/>
      </c>
      <c r="F34" s="7" t="str">
        <f t="shared" si="11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12"/>
        <v/>
      </c>
      <c r="L34" s="7" t="str">
        <f t="shared" si="6"/>
        <v/>
      </c>
      <c r="M34" s="5" t="str">
        <f>IF('RO x Změna rozpisu'!A34+'RO x Změna rozpisu'!B34=0,"",'RO x Změna rozpisu'!A34+'RO x Změna rozpisu'!B34)</f>
        <v/>
      </c>
      <c r="N34" s="4" t="str">
        <f>'RO x Změna rozpisu'!H34</f>
        <v/>
      </c>
    </row>
    <row r="35" spans="1:14" x14ac:dyDescent="0.25">
      <c r="A35" s="7" t="str">
        <f t="shared" si="7"/>
        <v/>
      </c>
      <c r="B35" s="7" t="str">
        <f t="shared" si="8"/>
        <v/>
      </c>
      <c r="C35" s="7" t="str">
        <f>IF(M35="","",'RO x Změna rozpisu'!E35)</f>
        <v/>
      </c>
      <c r="D35" s="7" t="str">
        <f t="shared" si="9"/>
        <v/>
      </c>
      <c r="E35" s="7" t="str">
        <f t="shared" si="10"/>
        <v/>
      </c>
      <c r="F35" s="7" t="str">
        <f t="shared" si="11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12"/>
        <v/>
      </c>
      <c r="L35" s="7" t="str">
        <f t="shared" si="6"/>
        <v/>
      </c>
      <c r="M35" s="5" t="str">
        <f>IF('RO x Změna rozpisu'!A35+'RO x Změna rozpisu'!B35=0,"",'RO x Změna rozpisu'!A35+'RO x Změna rozpisu'!B35)</f>
        <v/>
      </c>
      <c r="N35" s="4" t="str">
        <f>'RO x Změna rozpisu'!H35</f>
        <v/>
      </c>
    </row>
    <row r="36" spans="1:14" x14ac:dyDescent="0.25">
      <c r="A36" s="7" t="str">
        <f t="shared" si="7"/>
        <v/>
      </c>
      <c r="B36" s="7" t="str">
        <f t="shared" si="8"/>
        <v/>
      </c>
      <c r="C36" s="7" t="str">
        <f>IF(M36="","",'RO x Změna rozpisu'!E36)</f>
        <v/>
      </c>
      <c r="D36" s="7" t="str">
        <f t="shared" si="9"/>
        <v/>
      </c>
      <c r="E36" s="7" t="str">
        <f t="shared" si="10"/>
        <v/>
      </c>
      <c r="F36" s="7" t="str">
        <f t="shared" si="11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12"/>
        <v/>
      </c>
      <c r="L36" s="7" t="str">
        <f t="shared" si="6"/>
        <v/>
      </c>
      <c r="M36" s="5" t="str">
        <f>IF('RO x Změna rozpisu'!A36+'RO x Změna rozpisu'!B36=0,"",'RO x Změna rozpisu'!A36+'RO x Změna rozpisu'!B36)</f>
        <v/>
      </c>
      <c r="N36" s="4" t="str">
        <f>'RO x Změna rozpisu'!H36</f>
        <v/>
      </c>
    </row>
    <row r="37" spans="1:14" x14ac:dyDescent="0.25">
      <c r="A37" s="7" t="str">
        <f t="shared" si="7"/>
        <v/>
      </c>
      <c r="B37" s="7" t="str">
        <f t="shared" si="8"/>
        <v/>
      </c>
      <c r="C37" s="7" t="str">
        <f>IF(M37="","",'RO x Změna rozpisu'!E37)</f>
        <v/>
      </c>
      <c r="D37" s="7" t="str">
        <f t="shared" si="9"/>
        <v/>
      </c>
      <c r="E37" s="7" t="str">
        <f t="shared" si="10"/>
        <v/>
      </c>
      <c r="F37" s="7" t="str">
        <f t="shared" si="11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12"/>
        <v/>
      </c>
      <c r="L37" s="7" t="str">
        <f t="shared" si="6"/>
        <v/>
      </c>
      <c r="M37" s="5" t="str">
        <f>IF('RO x Změna rozpisu'!A37+'RO x Změna rozpisu'!B37=0,"",'RO x Změna rozpisu'!A37+'RO x Změna rozpisu'!B37)</f>
        <v/>
      </c>
      <c r="N37" s="4" t="str">
        <f>'RO x Změna rozpisu'!H37</f>
        <v/>
      </c>
    </row>
    <row r="38" spans="1:14" x14ac:dyDescent="0.25">
      <c r="A38" s="7" t="str">
        <f t="shared" si="7"/>
        <v/>
      </c>
      <c r="B38" s="7" t="str">
        <f t="shared" si="8"/>
        <v/>
      </c>
      <c r="C38" s="7" t="str">
        <f>IF(M38="","",'RO x Změna rozpisu'!E38)</f>
        <v/>
      </c>
      <c r="D38" s="7" t="str">
        <f t="shared" si="9"/>
        <v/>
      </c>
      <c r="E38" s="7" t="str">
        <f t="shared" si="10"/>
        <v/>
      </c>
      <c r="F38" s="7" t="str">
        <f t="shared" si="11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12"/>
        <v/>
      </c>
      <c r="L38" s="7" t="str">
        <f t="shared" si="6"/>
        <v/>
      </c>
      <c r="M38" s="5" t="str">
        <f>IF('RO x Změna rozpisu'!A38+'RO x Změna rozpisu'!B38=0,"",'RO x Změna rozpisu'!A38+'RO x Změna rozpisu'!B38)</f>
        <v/>
      </c>
      <c r="N38" s="4" t="str">
        <f>'RO x Změna rozpisu'!H38</f>
        <v/>
      </c>
    </row>
    <row r="39" spans="1:14" x14ac:dyDescent="0.25">
      <c r="A39" s="7" t="str">
        <f t="shared" si="7"/>
        <v/>
      </c>
      <c r="B39" s="7" t="str">
        <f t="shared" si="8"/>
        <v/>
      </c>
      <c r="C39" s="7" t="str">
        <f>IF(M39="","",'RO x Změna rozpisu'!E39)</f>
        <v/>
      </c>
      <c r="D39" s="7" t="str">
        <f t="shared" si="9"/>
        <v/>
      </c>
      <c r="E39" s="7" t="str">
        <f t="shared" si="10"/>
        <v/>
      </c>
      <c r="F39" s="7" t="str">
        <f t="shared" si="11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12"/>
        <v/>
      </c>
      <c r="L39" s="7" t="str">
        <f t="shared" si="6"/>
        <v/>
      </c>
      <c r="M39" s="5" t="str">
        <f>IF('RO x Změna rozpisu'!A39+'RO x Změna rozpisu'!B39=0,"",'RO x Změna rozpisu'!A39+'RO x Změna rozpisu'!B39)</f>
        <v/>
      </c>
      <c r="N39" s="4" t="str">
        <f>'RO x Změna rozpisu'!H39</f>
        <v/>
      </c>
    </row>
    <row r="40" spans="1:14" x14ac:dyDescent="0.25">
      <c r="A40" s="7" t="str">
        <f t="shared" si="7"/>
        <v/>
      </c>
      <c r="B40" s="7" t="str">
        <f t="shared" si="8"/>
        <v/>
      </c>
      <c r="C40" s="7" t="str">
        <f>IF(M40="","",'RO x Změna rozpisu'!E40)</f>
        <v/>
      </c>
      <c r="D40" s="7" t="str">
        <f t="shared" si="9"/>
        <v/>
      </c>
      <c r="E40" s="7" t="str">
        <f t="shared" si="10"/>
        <v/>
      </c>
      <c r="F40" s="7" t="str">
        <f t="shared" si="11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12"/>
        <v/>
      </c>
      <c r="L40" s="7" t="str">
        <f t="shared" si="6"/>
        <v/>
      </c>
      <c r="M40" s="5" t="str">
        <f>IF('RO x Změna rozpisu'!A40+'RO x Změna rozpisu'!B40=0,"",'RO x Změna rozpisu'!A40+'RO x Změna rozpisu'!B40)</f>
        <v/>
      </c>
      <c r="N40" s="4" t="str">
        <f>'RO x Změna rozpisu'!H40</f>
        <v/>
      </c>
    </row>
    <row r="41" spans="1:14" x14ac:dyDescent="0.25">
      <c r="A41" s="7" t="str">
        <f t="shared" si="7"/>
        <v/>
      </c>
      <c r="B41" s="7" t="str">
        <f t="shared" si="8"/>
        <v/>
      </c>
      <c r="C41" s="7" t="str">
        <f>IF(M41="","",'RO x Změna rozpisu'!E41)</f>
        <v/>
      </c>
      <c r="D41" s="7" t="str">
        <f t="shared" si="9"/>
        <v/>
      </c>
      <c r="E41" s="7" t="str">
        <f t="shared" si="10"/>
        <v/>
      </c>
      <c r="F41" s="7" t="str">
        <f t="shared" si="11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12"/>
        <v/>
      </c>
      <c r="L41" s="7" t="str">
        <f t="shared" si="6"/>
        <v/>
      </c>
      <c r="M41" s="5" t="str">
        <f>IF('RO x Změna rozpisu'!A41+'RO x Změna rozpisu'!B41=0,"",'RO x Změna rozpisu'!A41+'RO x Změna rozpisu'!B41)</f>
        <v/>
      </c>
      <c r="N41" s="4" t="str">
        <f>'RO x Změna rozpisu'!H41</f>
        <v/>
      </c>
    </row>
    <row r="42" spans="1:14" x14ac:dyDescent="0.25">
      <c r="A42" s="7" t="str">
        <f t="shared" si="7"/>
        <v/>
      </c>
      <c r="B42" s="7" t="str">
        <f t="shared" si="8"/>
        <v/>
      </c>
      <c r="C42" s="7" t="str">
        <f>IF(M42="","",'RO x Změna rozpisu'!E42)</f>
        <v/>
      </c>
      <c r="D42" s="7" t="str">
        <f t="shared" si="9"/>
        <v/>
      </c>
      <c r="E42" s="7" t="str">
        <f t="shared" si="10"/>
        <v/>
      </c>
      <c r="F42" s="7" t="str">
        <f t="shared" si="11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12"/>
        <v/>
      </c>
      <c r="L42" s="7" t="str">
        <f t="shared" si="6"/>
        <v/>
      </c>
      <c r="M42" s="5" t="str">
        <f>IF('RO x Změna rozpisu'!A42+'RO x Změna rozpisu'!B42=0,"",'RO x Změna rozpisu'!A42+'RO x Změna rozpisu'!B42)</f>
        <v/>
      </c>
      <c r="N42" s="4" t="str">
        <f>'RO x Změna rozpisu'!H42</f>
        <v/>
      </c>
    </row>
    <row r="43" spans="1:14" x14ac:dyDescent="0.25">
      <c r="A43" s="7" t="str">
        <f t="shared" si="7"/>
        <v/>
      </c>
      <c r="B43" s="7" t="str">
        <f t="shared" si="8"/>
        <v/>
      </c>
      <c r="C43" s="7" t="str">
        <f>IF(M43="","",'RO x Změna rozpisu'!E43)</f>
        <v/>
      </c>
      <c r="D43" s="7" t="str">
        <f t="shared" si="9"/>
        <v/>
      </c>
      <c r="E43" s="7" t="str">
        <f t="shared" si="10"/>
        <v/>
      </c>
      <c r="F43" s="7" t="str">
        <f t="shared" si="11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12"/>
        <v/>
      </c>
      <c r="L43" s="7" t="str">
        <f t="shared" si="6"/>
        <v/>
      </c>
      <c r="M43" s="5" t="str">
        <f>IF('RO x Změna rozpisu'!A43+'RO x Změna rozpisu'!B43=0,"",'RO x Změna rozpisu'!A43+'RO x Změna rozpisu'!B43)</f>
        <v/>
      </c>
      <c r="N43" s="4" t="str">
        <f>'RO x Změna rozpisu'!H43</f>
        <v/>
      </c>
    </row>
    <row r="44" spans="1:14" x14ac:dyDescent="0.25">
      <c r="A44" s="7" t="str">
        <f t="shared" si="7"/>
        <v/>
      </c>
      <c r="B44" s="7" t="str">
        <f t="shared" si="8"/>
        <v/>
      </c>
      <c r="C44" s="7" t="str">
        <f>IF(M44="","",'RO x Změna rozpisu'!E44)</f>
        <v/>
      </c>
      <c r="D44" s="7" t="str">
        <f t="shared" si="9"/>
        <v/>
      </c>
      <c r="E44" s="7" t="str">
        <f t="shared" si="10"/>
        <v/>
      </c>
      <c r="F44" s="7" t="str">
        <f t="shared" si="11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12"/>
        <v/>
      </c>
      <c r="L44" s="7" t="str">
        <f t="shared" si="6"/>
        <v/>
      </c>
      <c r="M44" s="5" t="str">
        <f>IF('RO x Změna rozpisu'!A44+'RO x Změna rozpisu'!B44=0,"",'RO x Změna rozpisu'!A44+'RO x Změna rozpisu'!B44)</f>
        <v/>
      </c>
      <c r="N44" s="4" t="str">
        <f>'RO x Změna rozpisu'!H44</f>
        <v/>
      </c>
    </row>
    <row r="45" spans="1:14" x14ac:dyDescent="0.25">
      <c r="A45" s="7" t="str">
        <f t="shared" si="7"/>
        <v/>
      </c>
      <c r="B45" s="7" t="str">
        <f t="shared" si="8"/>
        <v/>
      </c>
      <c r="C45" s="7" t="str">
        <f>IF(M45="","",'RO x Změna rozpisu'!E45)</f>
        <v/>
      </c>
      <c r="D45" s="7" t="str">
        <f t="shared" si="9"/>
        <v/>
      </c>
      <c r="E45" s="7" t="str">
        <f t="shared" si="10"/>
        <v/>
      </c>
      <c r="F45" s="7" t="str">
        <f t="shared" si="11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12"/>
        <v/>
      </c>
      <c r="L45" s="7" t="str">
        <f t="shared" si="6"/>
        <v/>
      </c>
      <c r="M45" s="5" t="str">
        <f>IF('RO x Změna rozpisu'!A45+'RO x Změna rozpisu'!B45=0,"",'RO x Změna rozpisu'!A45+'RO x Změna rozpisu'!B45)</f>
        <v/>
      </c>
      <c r="N45" s="4" t="str">
        <f>'RO x Změna rozpisu'!H45</f>
        <v/>
      </c>
    </row>
    <row r="46" spans="1:14" x14ac:dyDescent="0.25">
      <c r="A46" s="7" t="str">
        <f t="shared" si="7"/>
        <v/>
      </c>
      <c r="B46" s="7" t="str">
        <f t="shared" si="8"/>
        <v/>
      </c>
      <c r="C46" s="7" t="str">
        <f>IF(M46="","",'RO x Změna rozpisu'!E46)</f>
        <v/>
      </c>
      <c r="D46" s="7" t="str">
        <f t="shared" si="9"/>
        <v/>
      </c>
      <c r="E46" s="7" t="str">
        <f t="shared" si="10"/>
        <v/>
      </c>
      <c r="F46" s="7" t="str">
        <f t="shared" si="11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12"/>
        <v/>
      </c>
      <c r="L46" s="7" t="str">
        <f t="shared" si="6"/>
        <v/>
      </c>
      <c r="M46" s="5" t="str">
        <f>IF('RO x Změna rozpisu'!A46+'RO x Změna rozpisu'!B46=0,"",'RO x Změna rozpisu'!A46+'RO x Změna rozpisu'!B46)</f>
        <v/>
      </c>
      <c r="N46" s="4" t="str">
        <f>'RO x Změna rozpisu'!H46</f>
        <v/>
      </c>
    </row>
    <row r="47" spans="1:14" x14ac:dyDescent="0.25">
      <c r="A47" s="7" t="str">
        <f t="shared" si="7"/>
        <v/>
      </c>
      <c r="B47" s="7" t="str">
        <f t="shared" si="8"/>
        <v/>
      </c>
      <c r="C47" s="7" t="str">
        <f>IF(M47="","",'RO x Změna rozpisu'!E47)</f>
        <v/>
      </c>
      <c r="D47" s="7" t="str">
        <f t="shared" si="9"/>
        <v/>
      </c>
      <c r="E47" s="7" t="str">
        <f t="shared" si="10"/>
        <v/>
      </c>
      <c r="F47" s="7" t="str">
        <f t="shared" si="11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12"/>
        <v/>
      </c>
      <c r="L47" s="7" t="str">
        <f t="shared" si="6"/>
        <v/>
      </c>
      <c r="M47" s="5" t="str">
        <f>IF('RO x Změna rozpisu'!A47+'RO x Změna rozpisu'!B47=0,"",'RO x Změna rozpisu'!A47+'RO x Změna rozpisu'!B47)</f>
        <v/>
      </c>
      <c r="N47" s="4" t="str">
        <f>'RO x Změna rozpisu'!H47</f>
        <v/>
      </c>
    </row>
    <row r="48" spans="1:14" x14ac:dyDescent="0.25">
      <c r="A48" s="7" t="str">
        <f t="shared" si="7"/>
        <v/>
      </c>
      <c r="B48" s="7" t="str">
        <f t="shared" si="8"/>
        <v/>
      </c>
      <c r="C48" s="7" t="str">
        <f>IF(M48="","",'RO x Změna rozpisu'!E48)</f>
        <v/>
      </c>
      <c r="D48" s="7" t="str">
        <f t="shared" si="9"/>
        <v/>
      </c>
      <c r="E48" s="7" t="str">
        <f t="shared" si="10"/>
        <v/>
      </c>
      <c r="F48" s="7" t="str">
        <f t="shared" si="11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12"/>
        <v/>
      </c>
      <c r="L48" s="7" t="str">
        <f t="shared" si="6"/>
        <v/>
      </c>
      <c r="M48" s="5" t="str">
        <f>IF('RO x Změna rozpisu'!A48+'RO x Změna rozpisu'!B48=0,"",'RO x Změna rozpisu'!A48+'RO x Změna rozpisu'!B48)</f>
        <v/>
      </c>
      <c r="N48" s="4" t="str">
        <f>'RO x Změna rozpisu'!H48</f>
        <v/>
      </c>
    </row>
    <row r="49" spans="1:14" x14ac:dyDescent="0.25">
      <c r="A49" s="7" t="str">
        <f t="shared" si="7"/>
        <v/>
      </c>
      <c r="B49" s="7" t="str">
        <f t="shared" si="8"/>
        <v/>
      </c>
      <c r="C49" s="7" t="str">
        <f>IF(M49="","",'RO x Změna rozpisu'!E49)</f>
        <v/>
      </c>
      <c r="D49" s="7" t="str">
        <f t="shared" si="9"/>
        <v/>
      </c>
      <c r="E49" s="7" t="str">
        <f t="shared" si="10"/>
        <v/>
      </c>
      <c r="F49" s="7" t="str">
        <f t="shared" si="11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12"/>
        <v/>
      </c>
      <c r="L49" s="7" t="str">
        <f t="shared" si="6"/>
        <v/>
      </c>
      <c r="M49" s="5" t="str">
        <f>IF('RO x Změna rozpisu'!A49+'RO x Změna rozpisu'!B49=0,"",'RO x Změna rozpisu'!A49+'RO x Změna rozpisu'!B49)</f>
        <v/>
      </c>
      <c r="N49" s="4" t="str">
        <f>'RO x Změna rozpisu'!H49</f>
        <v/>
      </c>
    </row>
    <row r="50" spans="1:14" x14ac:dyDescent="0.25">
      <c r="A50" s="7" t="str">
        <f t="shared" si="7"/>
        <v/>
      </c>
      <c r="B50" s="7" t="str">
        <f t="shared" si="8"/>
        <v/>
      </c>
      <c r="C50" s="7" t="str">
        <f>IF(M50="","",'RO x Změna rozpisu'!E50)</f>
        <v/>
      </c>
      <c r="D50" s="7" t="str">
        <f t="shared" si="9"/>
        <v/>
      </c>
      <c r="E50" s="7" t="str">
        <f t="shared" si="10"/>
        <v/>
      </c>
      <c r="F50" s="7" t="str">
        <f t="shared" si="11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12"/>
        <v/>
      </c>
      <c r="L50" s="7" t="str">
        <f t="shared" si="6"/>
        <v/>
      </c>
      <c r="M50" s="5" t="str">
        <f>IF('RO x Změna rozpisu'!A50+'RO x Změna rozpisu'!B50=0,"",'RO x Změna rozpisu'!A50+'RO x Změna rozpisu'!B50)</f>
        <v/>
      </c>
      <c r="N50" s="4" t="str">
        <f>'RO x Změna rozpisu'!H50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6"/>
  <sheetViews>
    <sheetView workbookViewId="0">
      <selection sqref="A1:XFD1"/>
    </sheetView>
  </sheetViews>
  <sheetFormatPr defaultRowHeight="15" x14ac:dyDescent="0.25"/>
  <cols>
    <col min="1" max="1" width="5" bestFit="1" customWidth="1"/>
    <col min="2" max="2" width="100.42578125" bestFit="1" customWidth="1"/>
  </cols>
  <sheetData>
    <row r="1" spans="1:2" x14ac:dyDescent="0.25">
      <c r="A1">
        <v>1011</v>
      </c>
      <c r="B1" t="s">
        <v>515</v>
      </c>
    </row>
    <row r="2" spans="1:2" x14ac:dyDescent="0.25">
      <c r="A2">
        <v>1012</v>
      </c>
      <c r="B2" t="s">
        <v>516</v>
      </c>
    </row>
    <row r="3" spans="1:2" x14ac:dyDescent="0.25">
      <c r="A3">
        <v>1013</v>
      </c>
      <c r="B3" t="s">
        <v>517</v>
      </c>
    </row>
    <row r="4" spans="1:2" x14ac:dyDescent="0.25">
      <c r="A4">
        <v>1014</v>
      </c>
      <c r="B4" t="s">
        <v>518</v>
      </c>
    </row>
    <row r="5" spans="1:2" x14ac:dyDescent="0.25">
      <c r="A5">
        <v>1019</v>
      </c>
      <c r="B5" t="s">
        <v>519</v>
      </c>
    </row>
    <row r="6" spans="1:2" x14ac:dyDescent="0.25">
      <c r="A6">
        <v>1021</v>
      </c>
      <c r="B6" t="s">
        <v>520</v>
      </c>
    </row>
    <row r="7" spans="1:2" x14ac:dyDescent="0.25">
      <c r="A7">
        <v>1022</v>
      </c>
      <c r="B7" t="s">
        <v>521</v>
      </c>
    </row>
    <row r="8" spans="1:2" x14ac:dyDescent="0.25">
      <c r="A8">
        <v>1023</v>
      </c>
      <c r="B8" t="s">
        <v>522</v>
      </c>
    </row>
    <row r="9" spans="1:2" x14ac:dyDescent="0.25">
      <c r="A9">
        <v>1024</v>
      </c>
      <c r="B9" t="s">
        <v>523</v>
      </c>
    </row>
    <row r="10" spans="1:2" x14ac:dyDescent="0.25">
      <c r="A10">
        <v>1029</v>
      </c>
      <c r="B10" t="s">
        <v>524</v>
      </c>
    </row>
    <row r="11" spans="1:2" x14ac:dyDescent="0.25">
      <c r="A11">
        <v>1031</v>
      </c>
      <c r="B11" t="s">
        <v>525</v>
      </c>
    </row>
    <row r="12" spans="1:2" x14ac:dyDescent="0.25">
      <c r="A12">
        <v>1032</v>
      </c>
      <c r="B12" t="s">
        <v>526</v>
      </c>
    </row>
    <row r="13" spans="1:2" x14ac:dyDescent="0.25">
      <c r="A13">
        <v>1036</v>
      </c>
      <c r="B13" t="s">
        <v>527</v>
      </c>
    </row>
    <row r="14" spans="1:2" x14ac:dyDescent="0.25">
      <c r="A14">
        <v>1037</v>
      </c>
      <c r="B14" t="s">
        <v>528</v>
      </c>
    </row>
    <row r="15" spans="1:2" x14ac:dyDescent="0.25">
      <c r="A15">
        <v>1039</v>
      </c>
      <c r="B15" t="s">
        <v>529</v>
      </c>
    </row>
    <row r="16" spans="1:2" x14ac:dyDescent="0.25">
      <c r="A16">
        <v>1061</v>
      </c>
      <c r="B16" t="s">
        <v>530</v>
      </c>
    </row>
    <row r="17" spans="1:2" x14ac:dyDescent="0.25">
      <c r="A17">
        <v>1062</v>
      </c>
      <c r="B17" t="s">
        <v>531</v>
      </c>
    </row>
    <row r="18" spans="1:2" x14ac:dyDescent="0.25">
      <c r="A18">
        <v>1063</v>
      </c>
      <c r="B18" t="s">
        <v>532</v>
      </c>
    </row>
    <row r="19" spans="1:2" x14ac:dyDescent="0.25">
      <c r="A19">
        <v>1069</v>
      </c>
      <c r="B19" t="s">
        <v>533</v>
      </c>
    </row>
    <row r="20" spans="1:2" x14ac:dyDescent="0.25">
      <c r="A20">
        <v>1070</v>
      </c>
      <c r="B20" t="s">
        <v>534</v>
      </c>
    </row>
    <row r="21" spans="1:2" x14ac:dyDescent="0.25">
      <c r="A21">
        <v>1081</v>
      </c>
      <c r="B21" t="s">
        <v>535</v>
      </c>
    </row>
    <row r="22" spans="1:2" x14ac:dyDescent="0.25">
      <c r="A22">
        <v>1082</v>
      </c>
      <c r="B22" t="s">
        <v>536</v>
      </c>
    </row>
    <row r="23" spans="1:2" x14ac:dyDescent="0.25">
      <c r="A23">
        <v>1091</v>
      </c>
      <c r="B23" t="s">
        <v>537</v>
      </c>
    </row>
    <row r="24" spans="1:2" x14ac:dyDescent="0.25">
      <c r="A24">
        <v>1092</v>
      </c>
      <c r="B24" t="s">
        <v>538</v>
      </c>
    </row>
    <row r="25" spans="1:2" x14ac:dyDescent="0.25">
      <c r="A25">
        <v>1098</v>
      </c>
      <c r="B25" t="s">
        <v>539</v>
      </c>
    </row>
    <row r="26" spans="1:2" x14ac:dyDescent="0.25">
      <c r="A26">
        <v>1099</v>
      </c>
      <c r="B26" t="s">
        <v>540</v>
      </c>
    </row>
    <row r="27" spans="1:2" x14ac:dyDescent="0.25">
      <c r="A27">
        <v>2111</v>
      </c>
      <c r="B27" t="s">
        <v>541</v>
      </c>
    </row>
    <row r="28" spans="1:2" x14ac:dyDescent="0.25">
      <c r="A28">
        <v>2112</v>
      </c>
      <c r="B28" t="s">
        <v>542</v>
      </c>
    </row>
    <row r="29" spans="1:2" x14ac:dyDescent="0.25">
      <c r="A29">
        <v>2113</v>
      </c>
      <c r="B29" t="s">
        <v>543</v>
      </c>
    </row>
    <row r="30" spans="1:2" x14ac:dyDescent="0.25">
      <c r="A30">
        <v>2114</v>
      </c>
      <c r="B30" t="s">
        <v>544</v>
      </c>
    </row>
    <row r="31" spans="1:2" x14ac:dyDescent="0.25">
      <c r="A31">
        <v>2115</v>
      </c>
      <c r="B31" t="s">
        <v>545</v>
      </c>
    </row>
    <row r="32" spans="1:2" x14ac:dyDescent="0.25">
      <c r="A32">
        <v>2116</v>
      </c>
      <c r="B32" t="s">
        <v>546</v>
      </c>
    </row>
    <row r="33" spans="1:2" x14ac:dyDescent="0.25">
      <c r="A33">
        <v>2117</v>
      </c>
      <c r="B33" t="s">
        <v>259</v>
      </c>
    </row>
    <row r="34" spans="1:2" x14ac:dyDescent="0.25">
      <c r="A34">
        <v>2118</v>
      </c>
      <c r="B34" t="s">
        <v>547</v>
      </c>
    </row>
    <row r="35" spans="1:2" x14ac:dyDescent="0.25">
      <c r="A35">
        <v>2119</v>
      </c>
      <c r="B35" t="s">
        <v>548</v>
      </c>
    </row>
    <row r="36" spans="1:2" x14ac:dyDescent="0.25">
      <c r="A36">
        <v>2121</v>
      </c>
      <c r="B36" t="s">
        <v>549</v>
      </c>
    </row>
    <row r="37" spans="1:2" x14ac:dyDescent="0.25">
      <c r="A37">
        <v>2122</v>
      </c>
      <c r="B37" t="s">
        <v>550</v>
      </c>
    </row>
    <row r="38" spans="1:2" x14ac:dyDescent="0.25">
      <c r="A38">
        <v>2123</v>
      </c>
      <c r="B38" t="s">
        <v>551</v>
      </c>
    </row>
    <row r="39" spans="1:2" x14ac:dyDescent="0.25">
      <c r="A39">
        <v>2124</v>
      </c>
      <c r="B39" t="s">
        <v>552</v>
      </c>
    </row>
    <row r="40" spans="1:2" x14ac:dyDescent="0.25">
      <c r="A40">
        <v>2125</v>
      </c>
      <c r="B40" t="s">
        <v>553</v>
      </c>
    </row>
    <row r="41" spans="1:2" x14ac:dyDescent="0.25">
      <c r="A41">
        <v>2129</v>
      </c>
      <c r="B41" t="s">
        <v>554</v>
      </c>
    </row>
    <row r="42" spans="1:2" x14ac:dyDescent="0.25">
      <c r="A42">
        <v>2131</v>
      </c>
      <c r="B42" t="s">
        <v>555</v>
      </c>
    </row>
    <row r="43" spans="1:2" x14ac:dyDescent="0.25">
      <c r="A43">
        <v>2139</v>
      </c>
      <c r="B43" t="s">
        <v>556</v>
      </c>
    </row>
    <row r="44" spans="1:2" x14ac:dyDescent="0.25">
      <c r="A44">
        <v>2141</v>
      </c>
      <c r="B44" t="s">
        <v>557</v>
      </c>
    </row>
    <row r="45" spans="1:2" x14ac:dyDescent="0.25">
      <c r="A45">
        <v>2142</v>
      </c>
      <c r="B45" t="s">
        <v>558</v>
      </c>
    </row>
    <row r="46" spans="1:2" x14ac:dyDescent="0.25">
      <c r="A46">
        <v>2143</v>
      </c>
      <c r="B46" t="s">
        <v>559</v>
      </c>
    </row>
    <row r="47" spans="1:2" x14ac:dyDescent="0.25">
      <c r="A47">
        <v>2144</v>
      </c>
      <c r="B47" t="s">
        <v>560</v>
      </c>
    </row>
    <row r="48" spans="1:2" x14ac:dyDescent="0.25">
      <c r="A48">
        <v>2161</v>
      </c>
      <c r="B48" t="s">
        <v>561</v>
      </c>
    </row>
    <row r="49" spans="1:2" x14ac:dyDescent="0.25">
      <c r="A49">
        <v>2162</v>
      </c>
      <c r="B49" t="s">
        <v>562</v>
      </c>
    </row>
    <row r="50" spans="1:2" x14ac:dyDescent="0.25">
      <c r="A50">
        <v>2169</v>
      </c>
      <c r="B50" t="s">
        <v>563</v>
      </c>
    </row>
    <row r="51" spans="1:2" x14ac:dyDescent="0.25">
      <c r="A51">
        <v>2181</v>
      </c>
      <c r="B51" t="s">
        <v>564</v>
      </c>
    </row>
    <row r="52" spans="1:2" x14ac:dyDescent="0.25">
      <c r="A52">
        <v>2182</v>
      </c>
      <c r="B52" t="s">
        <v>565</v>
      </c>
    </row>
    <row r="53" spans="1:2" x14ac:dyDescent="0.25">
      <c r="A53">
        <v>2183</v>
      </c>
      <c r="B53" t="s">
        <v>566</v>
      </c>
    </row>
    <row r="54" spans="1:2" x14ac:dyDescent="0.25">
      <c r="A54">
        <v>2184</v>
      </c>
      <c r="B54" t="s">
        <v>567</v>
      </c>
    </row>
    <row r="55" spans="1:2" x14ac:dyDescent="0.25">
      <c r="A55">
        <v>2185</v>
      </c>
      <c r="B55" t="s">
        <v>568</v>
      </c>
    </row>
    <row r="56" spans="1:2" x14ac:dyDescent="0.25">
      <c r="A56">
        <v>2191</v>
      </c>
      <c r="B56" t="s">
        <v>569</v>
      </c>
    </row>
    <row r="57" spans="1:2" x14ac:dyDescent="0.25">
      <c r="A57">
        <v>2199</v>
      </c>
      <c r="B57" t="s">
        <v>570</v>
      </c>
    </row>
    <row r="58" spans="1:2" x14ac:dyDescent="0.25">
      <c r="A58">
        <v>2211</v>
      </c>
      <c r="B58" t="s">
        <v>571</v>
      </c>
    </row>
    <row r="59" spans="1:2" x14ac:dyDescent="0.25">
      <c r="A59">
        <v>2212</v>
      </c>
      <c r="B59" t="s">
        <v>572</v>
      </c>
    </row>
    <row r="60" spans="1:2" x14ac:dyDescent="0.25">
      <c r="A60">
        <v>2219</v>
      </c>
      <c r="B60" t="s">
        <v>573</v>
      </c>
    </row>
    <row r="61" spans="1:2" x14ac:dyDescent="0.25">
      <c r="A61">
        <v>2221</v>
      </c>
      <c r="B61" t="s">
        <v>574</v>
      </c>
    </row>
    <row r="62" spans="1:2" x14ac:dyDescent="0.25">
      <c r="A62">
        <v>2222</v>
      </c>
      <c r="B62" t="s">
        <v>575</v>
      </c>
    </row>
    <row r="63" spans="1:2" x14ac:dyDescent="0.25">
      <c r="A63">
        <v>2223</v>
      </c>
      <c r="B63" t="s">
        <v>576</v>
      </c>
    </row>
    <row r="64" spans="1:2" x14ac:dyDescent="0.25">
      <c r="A64">
        <v>2229</v>
      </c>
      <c r="B64" t="s">
        <v>577</v>
      </c>
    </row>
    <row r="65" spans="1:2" x14ac:dyDescent="0.25">
      <c r="A65">
        <v>2231</v>
      </c>
      <c r="B65" t="s">
        <v>578</v>
      </c>
    </row>
    <row r="66" spans="1:2" x14ac:dyDescent="0.25">
      <c r="A66">
        <v>2232</v>
      </c>
      <c r="B66" t="s">
        <v>579</v>
      </c>
    </row>
    <row r="67" spans="1:2" x14ac:dyDescent="0.25">
      <c r="A67">
        <v>2233</v>
      </c>
      <c r="B67" t="s">
        <v>580</v>
      </c>
    </row>
    <row r="68" spans="1:2" x14ac:dyDescent="0.25">
      <c r="A68">
        <v>2239</v>
      </c>
      <c r="B68" t="s">
        <v>581</v>
      </c>
    </row>
    <row r="69" spans="1:2" x14ac:dyDescent="0.25">
      <c r="A69">
        <v>2241</v>
      </c>
      <c r="B69" t="s">
        <v>582</v>
      </c>
    </row>
    <row r="70" spans="1:2" x14ac:dyDescent="0.25">
      <c r="A70">
        <v>2242</v>
      </c>
      <c r="B70" t="s">
        <v>583</v>
      </c>
    </row>
    <row r="71" spans="1:2" x14ac:dyDescent="0.25">
      <c r="A71">
        <v>2243</v>
      </c>
      <c r="B71" t="s">
        <v>584</v>
      </c>
    </row>
    <row r="72" spans="1:2" x14ac:dyDescent="0.25">
      <c r="A72">
        <v>2249</v>
      </c>
      <c r="B72" t="s">
        <v>585</v>
      </c>
    </row>
    <row r="73" spans="1:2" x14ac:dyDescent="0.25">
      <c r="A73">
        <v>2251</v>
      </c>
      <c r="B73" t="s">
        <v>586</v>
      </c>
    </row>
    <row r="74" spans="1:2" x14ac:dyDescent="0.25">
      <c r="A74">
        <v>2252</v>
      </c>
      <c r="B74" t="s">
        <v>587</v>
      </c>
    </row>
    <row r="75" spans="1:2" x14ac:dyDescent="0.25">
      <c r="A75">
        <v>2253</v>
      </c>
      <c r="B75" t="s">
        <v>588</v>
      </c>
    </row>
    <row r="76" spans="1:2" x14ac:dyDescent="0.25">
      <c r="A76">
        <v>2259</v>
      </c>
      <c r="B76" t="s">
        <v>589</v>
      </c>
    </row>
    <row r="77" spans="1:2" x14ac:dyDescent="0.25">
      <c r="A77">
        <v>2261</v>
      </c>
      <c r="B77" t="s">
        <v>590</v>
      </c>
    </row>
    <row r="78" spans="1:2" x14ac:dyDescent="0.25">
      <c r="A78">
        <v>2262</v>
      </c>
      <c r="B78" t="s">
        <v>591</v>
      </c>
    </row>
    <row r="79" spans="1:2" x14ac:dyDescent="0.25">
      <c r="A79">
        <v>2269</v>
      </c>
      <c r="B79" t="s">
        <v>592</v>
      </c>
    </row>
    <row r="80" spans="1:2" x14ac:dyDescent="0.25">
      <c r="A80">
        <v>2271</v>
      </c>
      <c r="B80" t="s">
        <v>593</v>
      </c>
    </row>
    <row r="81" spans="1:2" x14ac:dyDescent="0.25">
      <c r="A81">
        <v>2272</v>
      </c>
      <c r="B81" t="s">
        <v>594</v>
      </c>
    </row>
    <row r="82" spans="1:2" x14ac:dyDescent="0.25">
      <c r="A82">
        <v>2279</v>
      </c>
      <c r="B82" t="s">
        <v>595</v>
      </c>
    </row>
    <row r="83" spans="1:2" x14ac:dyDescent="0.25">
      <c r="A83">
        <v>2280</v>
      </c>
      <c r="B83" t="s">
        <v>596</v>
      </c>
    </row>
    <row r="84" spans="1:2" x14ac:dyDescent="0.25">
      <c r="A84">
        <v>2291</v>
      </c>
      <c r="B84" t="s">
        <v>597</v>
      </c>
    </row>
    <row r="85" spans="1:2" x14ac:dyDescent="0.25">
      <c r="A85">
        <v>2292</v>
      </c>
      <c r="B85" t="s">
        <v>598</v>
      </c>
    </row>
    <row r="86" spans="1:2" x14ac:dyDescent="0.25">
      <c r="A86">
        <v>2293</v>
      </c>
      <c r="B86" t="s">
        <v>599</v>
      </c>
    </row>
    <row r="87" spans="1:2" x14ac:dyDescent="0.25">
      <c r="A87">
        <v>2294</v>
      </c>
      <c r="B87" t="s">
        <v>600</v>
      </c>
    </row>
    <row r="88" spans="1:2" x14ac:dyDescent="0.25">
      <c r="A88">
        <v>2295</v>
      </c>
      <c r="B88" t="s">
        <v>601</v>
      </c>
    </row>
    <row r="89" spans="1:2" x14ac:dyDescent="0.25">
      <c r="A89">
        <v>2299</v>
      </c>
      <c r="B89" t="s">
        <v>602</v>
      </c>
    </row>
    <row r="90" spans="1:2" x14ac:dyDescent="0.25">
      <c r="A90">
        <v>2310</v>
      </c>
      <c r="B90" t="s">
        <v>603</v>
      </c>
    </row>
    <row r="91" spans="1:2" x14ac:dyDescent="0.25">
      <c r="A91">
        <v>2321</v>
      </c>
      <c r="B91" t="s">
        <v>604</v>
      </c>
    </row>
    <row r="92" spans="1:2" x14ac:dyDescent="0.25">
      <c r="A92">
        <v>2322</v>
      </c>
      <c r="B92" t="s">
        <v>605</v>
      </c>
    </row>
    <row r="93" spans="1:2" x14ac:dyDescent="0.25">
      <c r="A93">
        <v>2329</v>
      </c>
      <c r="B93" t="s">
        <v>606</v>
      </c>
    </row>
    <row r="94" spans="1:2" x14ac:dyDescent="0.25">
      <c r="A94">
        <v>2331</v>
      </c>
      <c r="B94" t="s">
        <v>607</v>
      </c>
    </row>
    <row r="95" spans="1:2" x14ac:dyDescent="0.25">
      <c r="A95">
        <v>2332</v>
      </c>
      <c r="B95" t="s">
        <v>608</v>
      </c>
    </row>
    <row r="96" spans="1:2" x14ac:dyDescent="0.25">
      <c r="A96">
        <v>2333</v>
      </c>
      <c r="B96" t="s">
        <v>609</v>
      </c>
    </row>
    <row r="97" spans="1:2" x14ac:dyDescent="0.25">
      <c r="A97">
        <v>2334</v>
      </c>
      <c r="B97" t="s">
        <v>610</v>
      </c>
    </row>
    <row r="98" spans="1:2" x14ac:dyDescent="0.25">
      <c r="A98">
        <v>2339</v>
      </c>
      <c r="B98" t="s">
        <v>611</v>
      </c>
    </row>
    <row r="99" spans="1:2" x14ac:dyDescent="0.25">
      <c r="A99">
        <v>2341</v>
      </c>
      <c r="B99" t="s">
        <v>612</v>
      </c>
    </row>
    <row r="100" spans="1:2" x14ac:dyDescent="0.25">
      <c r="A100">
        <v>2342</v>
      </c>
      <c r="B100" t="s">
        <v>613</v>
      </c>
    </row>
    <row r="101" spans="1:2" x14ac:dyDescent="0.25">
      <c r="A101">
        <v>2349</v>
      </c>
      <c r="B101" t="s">
        <v>614</v>
      </c>
    </row>
    <row r="102" spans="1:2" x14ac:dyDescent="0.25">
      <c r="A102">
        <v>2361</v>
      </c>
      <c r="B102" t="s">
        <v>615</v>
      </c>
    </row>
    <row r="103" spans="1:2" x14ac:dyDescent="0.25">
      <c r="A103">
        <v>2362</v>
      </c>
      <c r="B103" t="s">
        <v>616</v>
      </c>
    </row>
    <row r="104" spans="1:2" x14ac:dyDescent="0.25">
      <c r="A104">
        <v>2369</v>
      </c>
      <c r="B104" t="s">
        <v>617</v>
      </c>
    </row>
    <row r="105" spans="1:2" x14ac:dyDescent="0.25">
      <c r="A105">
        <v>2380</v>
      </c>
      <c r="B105" t="s">
        <v>618</v>
      </c>
    </row>
    <row r="106" spans="1:2" x14ac:dyDescent="0.25">
      <c r="A106">
        <v>2391</v>
      </c>
      <c r="B106" t="s">
        <v>619</v>
      </c>
    </row>
    <row r="107" spans="1:2" x14ac:dyDescent="0.25">
      <c r="A107">
        <v>2399</v>
      </c>
      <c r="B107" t="s">
        <v>620</v>
      </c>
    </row>
    <row r="108" spans="1:2" x14ac:dyDescent="0.25">
      <c r="A108">
        <v>2411</v>
      </c>
      <c r="B108" t="s">
        <v>621</v>
      </c>
    </row>
    <row r="109" spans="1:2" x14ac:dyDescent="0.25">
      <c r="A109">
        <v>2412</v>
      </c>
      <c r="B109" t="s">
        <v>622</v>
      </c>
    </row>
    <row r="110" spans="1:2" x14ac:dyDescent="0.25">
      <c r="A110">
        <v>2413</v>
      </c>
      <c r="B110" t="s">
        <v>623</v>
      </c>
    </row>
    <row r="111" spans="1:2" x14ac:dyDescent="0.25">
      <c r="A111">
        <v>2419</v>
      </c>
      <c r="B111" t="s">
        <v>624</v>
      </c>
    </row>
    <row r="112" spans="1:2" x14ac:dyDescent="0.25">
      <c r="A112">
        <v>2461</v>
      </c>
      <c r="B112" t="s">
        <v>625</v>
      </c>
    </row>
    <row r="113" spans="1:2" x14ac:dyDescent="0.25">
      <c r="A113">
        <v>2462</v>
      </c>
      <c r="B113" t="s">
        <v>626</v>
      </c>
    </row>
    <row r="114" spans="1:2" x14ac:dyDescent="0.25">
      <c r="A114">
        <v>2469</v>
      </c>
      <c r="B114" t="s">
        <v>627</v>
      </c>
    </row>
    <row r="115" spans="1:2" x14ac:dyDescent="0.25">
      <c r="A115">
        <v>2480</v>
      </c>
      <c r="B115" t="s">
        <v>628</v>
      </c>
    </row>
    <row r="116" spans="1:2" x14ac:dyDescent="0.25">
      <c r="A116">
        <v>2491</v>
      </c>
      <c r="B116" t="s">
        <v>629</v>
      </c>
    </row>
    <row r="117" spans="1:2" x14ac:dyDescent="0.25">
      <c r="A117">
        <v>2499</v>
      </c>
      <c r="B117" t="s">
        <v>624</v>
      </c>
    </row>
    <row r="118" spans="1:2" x14ac:dyDescent="0.25">
      <c r="A118">
        <v>2510</v>
      </c>
      <c r="B118" t="s">
        <v>630</v>
      </c>
    </row>
    <row r="119" spans="1:2" x14ac:dyDescent="0.25">
      <c r="A119">
        <v>2521</v>
      </c>
      <c r="B119" t="s">
        <v>631</v>
      </c>
    </row>
    <row r="120" spans="1:2" x14ac:dyDescent="0.25">
      <c r="A120">
        <v>2529</v>
      </c>
      <c r="B120" t="s">
        <v>632</v>
      </c>
    </row>
    <row r="121" spans="1:2" x14ac:dyDescent="0.25">
      <c r="A121">
        <v>2531</v>
      </c>
      <c r="B121" t="s">
        <v>633</v>
      </c>
    </row>
    <row r="122" spans="1:2" x14ac:dyDescent="0.25">
      <c r="A122">
        <v>2532</v>
      </c>
      <c r="B122" t="s">
        <v>634</v>
      </c>
    </row>
    <row r="123" spans="1:2" x14ac:dyDescent="0.25">
      <c r="A123">
        <v>2539</v>
      </c>
      <c r="B123" t="s">
        <v>635</v>
      </c>
    </row>
    <row r="124" spans="1:2" x14ac:dyDescent="0.25">
      <c r="A124">
        <v>2541</v>
      </c>
      <c r="B124" t="s">
        <v>636</v>
      </c>
    </row>
    <row r="125" spans="1:2" x14ac:dyDescent="0.25">
      <c r="A125">
        <v>2542</v>
      </c>
      <c r="B125" t="s">
        <v>637</v>
      </c>
    </row>
    <row r="126" spans="1:2" x14ac:dyDescent="0.25">
      <c r="A126">
        <v>2549</v>
      </c>
      <c r="B126" t="s">
        <v>638</v>
      </c>
    </row>
    <row r="127" spans="1:2" x14ac:dyDescent="0.25">
      <c r="A127">
        <v>2561</v>
      </c>
      <c r="B127" t="s">
        <v>639</v>
      </c>
    </row>
    <row r="128" spans="1:2" x14ac:dyDescent="0.25">
      <c r="A128">
        <v>2562</v>
      </c>
      <c r="B128" t="s">
        <v>640</v>
      </c>
    </row>
    <row r="129" spans="1:2" x14ac:dyDescent="0.25">
      <c r="A129">
        <v>2563</v>
      </c>
      <c r="B129" t="s">
        <v>641</v>
      </c>
    </row>
    <row r="130" spans="1:2" x14ac:dyDescent="0.25">
      <c r="A130">
        <v>2564</v>
      </c>
      <c r="B130" t="s">
        <v>642</v>
      </c>
    </row>
    <row r="131" spans="1:2" x14ac:dyDescent="0.25">
      <c r="A131">
        <v>2565</v>
      </c>
      <c r="B131" t="s">
        <v>643</v>
      </c>
    </row>
    <row r="132" spans="1:2" x14ac:dyDescent="0.25">
      <c r="A132">
        <v>2569</v>
      </c>
      <c r="B132" t="s">
        <v>644</v>
      </c>
    </row>
    <row r="133" spans="1:2" x14ac:dyDescent="0.25">
      <c r="A133">
        <v>2580</v>
      </c>
      <c r="B133" t="s">
        <v>645</v>
      </c>
    </row>
    <row r="134" spans="1:2" x14ac:dyDescent="0.25">
      <c r="A134">
        <v>2590</v>
      </c>
      <c r="B134" t="s">
        <v>646</v>
      </c>
    </row>
    <row r="135" spans="1:2" x14ac:dyDescent="0.25">
      <c r="A135">
        <v>3111</v>
      </c>
      <c r="B135" t="s">
        <v>647</v>
      </c>
    </row>
    <row r="136" spans="1:2" x14ac:dyDescent="0.25">
      <c r="A136">
        <v>3112</v>
      </c>
      <c r="B136" t="s">
        <v>648</v>
      </c>
    </row>
    <row r="137" spans="1:2" x14ac:dyDescent="0.25">
      <c r="A137">
        <v>3113</v>
      </c>
      <c r="B137" t="s">
        <v>649</v>
      </c>
    </row>
    <row r="138" spans="1:2" x14ac:dyDescent="0.25">
      <c r="A138">
        <v>3114</v>
      </c>
      <c r="B138" t="s">
        <v>650</v>
      </c>
    </row>
    <row r="139" spans="1:2" x14ac:dyDescent="0.25">
      <c r="A139">
        <v>3115</v>
      </c>
      <c r="B139" t="s">
        <v>651</v>
      </c>
    </row>
    <row r="140" spans="1:2" x14ac:dyDescent="0.25">
      <c r="A140">
        <v>3117</v>
      </c>
      <c r="B140" t="s">
        <v>652</v>
      </c>
    </row>
    <row r="141" spans="1:2" x14ac:dyDescent="0.25">
      <c r="A141">
        <v>3118</v>
      </c>
      <c r="B141" t="s">
        <v>653</v>
      </c>
    </row>
    <row r="142" spans="1:2" x14ac:dyDescent="0.25">
      <c r="A142">
        <v>3119</v>
      </c>
      <c r="B142" t="s">
        <v>654</v>
      </c>
    </row>
    <row r="143" spans="1:2" x14ac:dyDescent="0.25">
      <c r="A143">
        <v>3121</v>
      </c>
      <c r="B143" t="s">
        <v>655</v>
      </c>
    </row>
    <row r="144" spans="1:2" x14ac:dyDescent="0.25">
      <c r="A144">
        <v>3122</v>
      </c>
      <c r="B144" t="s">
        <v>656</v>
      </c>
    </row>
    <row r="145" spans="1:2" x14ac:dyDescent="0.25">
      <c r="A145">
        <v>3123</v>
      </c>
      <c r="B145" t="s">
        <v>657</v>
      </c>
    </row>
    <row r="146" spans="1:2" x14ac:dyDescent="0.25">
      <c r="A146">
        <v>3124</v>
      </c>
      <c r="B146" t="s">
        <v>658</v>
      </c>
    </row>
    <row r="147" spans="1:2" x14ac:dyDescent="0.25">
      <c r="A147">
        <v>3125</v>
      </c>
      <c r="B147" t="s">
        <v>659</v>
      </c>
    </row>
    <row r="148" spans="1:2" x14ac:dyDescent="0.25">
      <c r="A148">
        <v>3126</v>
      </c>
      <c r="B148" t="s">
        <v>660</v>
      </c>
    </row>
    <row r="149" spans="1:2" x14ac:dyDescent="0.25">
      <c r="A149">
        <v>3127</v>
      </c>
      <c r="B149" t="s">
        <v>661</v>
      </c>
    </row>
    <row r="150" spans="1:2" x14ac:dyDescent="0.25">
      <c r="A150">
        <v>3128</v>
      </c>
      <c r="B150" t="s">
        <v>662</v>
      </c>
    </row>
    <row r="151" spans="1:2" x14ac:dyDescent="0.25">
      <c r="A151">
        <v>3129</v>
      </c>
      <c r="B151" t="s">
        <v>663</v>
      </c>
    </row>
    <row r="152" spans="1:2" x14ac:dyDescent="0.25">
      <c r="A152">
        <v>3131</v>
      </c>
      <c r="B152" t="s">
        <v>664</v>
      </c>
    </row>
    <row r="153" spans="1:2" x14ac:dyDescent="0.25">
      <c r="A153">
        <v>3132</v>
      </c>
      <c r="B153" t="s">
        <v>665</v>
      </c>
    </row>
    <row r="154" spans="1:2" x14ac:dyDescent="0.25">
      <c r="A154">
        <v>3133</v>
      </c>
      <c r="B154" t="s">
        <v>666</v>
      </c>
    </row>
    <row r="155" spans="1:2" x14ac:dyDescent="0.25">
      <c r="A155">
        <v>3139</v>
      </c>
      <c r="B155" t="s">
        <v>667</v>
      </c>
    </row>
    <row r="156" spans="1:2" x14ac:dyDescent="0.25">
      <c r="A156">
        <v>3141</v>
      </c>
      <c r="B156" t="s">
        <v>668</v>
      </c>
    </row>
    <row r="157" spans="1:2" x14ac:dyDescent="0.25">
      <c r="A157">
        <v>3143</v>
      </c>
      <c r="B157" t="s">
        <v>669</v>
      </c>
    </row>
    <row r="158" spans="1:2" x14ac:dyDescent="0.25">
      <c r="A158">
        <v>3144</v>
      </c>
      <c r="B158" t="s">
        <v>670</v>
      </c>
    </row>
    <row r="159" spans="1:2" x14ac:dyDescent="0.25">
      <c r="A159">
        <v>3145</v>
      </c>
      <c r="B159" t="s">
        <v>671</v>
      </c>
    </row>
    <row r="160" spans="1:2" x14ac:dyDescent="0.25">
      <c r="A160">
        <v>3146</v>
      </c>
      <c r="B160" t="s">
        <v>672</v>
      </c>
    </row>
    <row r="161" spans="1:2" x14ac:dyDescent="0.25">
      <c r="A161">
        <v>3147</v>
      </c>
      <c r="B161" t="s">
        <v>673</v>
      </c>
    </row>
    <row r="162" spans="1:2" x14ac:dyDescent="0.25">
      <c r="A162">
        <v>3148</v>
      </c>
      <c r="B162" t="s">
        <v>674</v>
      </c>
    </row>
    <row r="163" spans="1:2" x14ac:dyDescent="0.25">
      <c r="A163">
        <v>3149</v>
      </c>
      <c r="B163" t="s">
        <v>675</v>
      </c>
    </row>
    <row r="164" spans="1:2" x14ac:dyDescent="0.25">
      <c r="A164">
        <v>3150</v>
      </c>
      <c r="B164" t="s">
        <v>676</v>
      </c>
    </row>
    <row r="165" spans="1:2" x14ac:dyDescent="0.25">
      <c r="A165">
        <v>3211</v>
      </c>
      <c r="B165" t="s">
        <v>677</v>
      </c>
    </row>
    <row r="166" spans="1:2" x14ac:dyDescent="0.25">
      <c r="A166">
        <v>3212</v>
      </c>
      <c r="B166" t="s">
        <v>678</v>
      </c>
    </row>
    <row r="167" spans="1:2" x14ac:dyDescent="0.25">
      <c r="A167">
        <v>3213</v>
      </c>
      <c r="B167" t="s">
        <v>679</v>
      </c>
    </row>
    <row r="168" spans="1:2" x14ac:dyDescent="0.25">
      <c r="A168">
        <v>3214</v>
      </c>
      <c r="B168" t="s">
        <v>680</v>
      </c>
    </row>
    <row r="169" spans="1:2" x14ac:dyDescent="0.25">
      <c r="A169">
        <v>3221</v>
      </c>
      <c r="B169" t="s">
        <v>681</v>
      </c>
    </row>
    <row r="170" spans="1:2" x14ac:dyDescent="0.25">
      <c r="A170">
        <v>3229</v>
      </c>
      <c r="B170" t="s">
        <v>682</v>
      </c>
    </row>
    <row r="171" spans="1:2" x14ac:dyDescent="0.25">
      <c r="A171">
        <v>3231</v>
      </c>
      <c r="B171" t="s">
        <v>683</v>
      </c>
    </row>
    <row r="172" spans="1:2" x14ac:dyDescent="0.25">
      <c r="A172">
        <v>3232</v>
      </c>
      <c r="B172" t="s">
        <v>684</v>
      </c>
    </row>
    <row r="173" spans="1:2" x14ac:dyDescent="0.25">
      <c r="A173">
        <v>3233</v>
      </c>
      <c r="B173" t="s">
        <v>685</v>
      </c>
    </row>
    <row r="174" spans="1:2" x14ac:dyDescent="0.25">
      <c r="A174">
        <v>3239</v>
      </c>
      <c r="B174" t="s">
        <v>686</v>
      </c>
    </row>
    <row r="175" spans="1:2" x14ac:dyDescent="0.25">
      <c r="A175">
        <v>3261</v>
      </c>
      <c r="B175" t="s">
        <v>687</v>
      </c>
    </row>
    <row r="176" spans="1:2" x14ac:dyDescent="0.25">
      <c r="A176">
        <v>3262</v>
      </c>
      <c r="B176" t="s">
        <v>688</v>
      </c>
    </row>
    <row r="177" spans="1:2" x14ac:dyDescent="0.25">
      <c r="A177">
        <v>3269</v>
      </c>
      <c r="B177" t="s">
        <v>689</v>
      </c>
    </row>
    <row r="178" spans="1:2" x14ac:dyDescent="0.25">
      <c r="A178">
        <v>3280</v>
      </c>
      <c r="B178" t="s">
        <v>690</v>
      </c>
    </row>
    <row r="179" spans="1:2" x14ac:dyDescent="0.25">
      <c r="A179">
        <v>3291</v>
      </c>
      <c r="B179" t="s">
        <v>691</v>
      </c>
    </row>
    <row r="180" spans="1:2" x14ac:dyDescent="0.25">
      <c r="A180">
        <v>3292</v>
      </c>
      <c r="B180" t="s">
        <v>692</v>
      </c>
    </row>
    <row r="181" spans="1:2" x14ac:dyDescent="0.25">
      <c r="A181">
        <v>3293</v>
      </c>
      <c r="B181" t="s">
        <v>693</v>
      </c>
    </row>
    <row r="182" spans="1:2" x14ac:dyDescent="0.25">
      <c r="A182">
        <v>3294</v>
      </c>
      <c r="B182" t="s">
        <v>694</v>
      </c>
    </row>
    <row r="183" spans="1:2" x14ac:dyDescent="0.25">
      <c r="A183">
        <v>3299</v>
      </c>
      <c r="B183" t="s">
        <v>695</v>
      </c>
    </row>
    <row r="184" spans="1:2" x14ac:dyDescent="0.25">
      <c r="A184">
        <v>3311</v>
      </c>
      <c r="B184" t="s">
        <v>696</v>
      </c>
    </row>
    <row r="185" spans="1:2" x14ac:dyDescent="0.25">
      <c r="A185">
        <v>3312</v>
      </c>
      <c r="B185" t="s">
        <v>697</v>
      </c>
    </row>
    <row r="186" spans="1:2" x14ac:dyDescent="0.25">
      <c r="A186">
        <v>3313</v>
      </c>
      <c r="B186" t="s">
        <v>698</v>
      </c>
    </row>
    <row r="187" spans="1:2" x14ac:dyDescent="0.25">
      <c r="A187">
        <v>3314</v>
      </c>
      <c r="B187" t="s">
        <v>699</v>
      </c>
    </row>
    <row r="188" spans="1:2" x14ac:dyDescent="0.25">
      <c r="A188">
        <v>3315</v>
      </c>
      <c r="B188" t="s">
        <v>700</v>
      </c>
    </row>
    <row r="189" spans="1:2" x14ac:dyDescent="0.25">
      <c r="A189">
        <v>3316</v>
      </c>
      <c r="B189" t="s">
        <v>701</v>
      </c>
    </row>
    <row r="190" spans="1:2" x14ac:dyDescent="0.25">
      <c r="A190">
        <v>3317</v>
      </c>
      <c r="B190" t="s">
        <v>702</v>
      </c>
    </row>
    <row r="191" spans="1:2" x14ac:dyDescent="0.25">
      <c r="A191">
        <v>3319</v>
      </c>
      <c r="B191" t="s">
        <v>703</v>
      </c>
    </row>
    <row r="192" spans="1:2" x14ac:dyDescent="0.25">
      <c r="A192">
        <v>3321</v>
      </c>
      <c r="B192" t="s">
        <v>704</v>
      </c>
    </row>
    <row r="193" spans="1:2" x14ac:dyDescent="0.25">
      <c r="A193">
        <v>3322</v>
      </c>
      <c r="B193" t="s">
        <v>705</v>
      </c>
    </row>
    <row r="194" spans="1:2" x14ac:dyDescent="0.25">
      <c r="A194">
        <v>3324</v>
      </c>
      <c r="B194" t="s">
        <v>706</v>
      </c>
    </row>
    <row r="195" spans="1:2" x14ac:dyDescent="0.25">
      <c r="A195">
        <v>3325</v>
      </c>
      <c r="B195" t="s">
        <v>707</v>
      </c>
    </row>
    <row r="196" spans="1:2" x14ac:dyDescent="0.25">
      <c r="A196">
        <v>3326</v>
      </c>
      <c r="B196" t="s">
        <v>708</v>
      </c>
    </row>
    <row r="197" spans="1:2" x14ac:dyDescent="0.25">
      <c r="A197">
        <v>3329</v>
      </c>
      <c r="B197" t="s">
        <v>709</v>
      </c>
    </row>
    <row r="198" spans="1:2" x14ac:dyDescent="0.25">
      <c r="A198">
        <v>3330</v>
      </c>
      <c r="B198" t="s">
        <v>710</v>
      </c>
    </row>
    <row r="199" spans="1:2" x14ac:dyDescent="0.25">
      <c r="A199">
        <v>3341</v>
      </c>
      <c r="B199" t="s">
        <v>711</v>
      </c>
    </row>
    <row r="200" spans="1:2" x14ac:dyDescent="0.25">
      <c r="A200">
        <v>3349</v>
      </c>
      <c r="B200" t="s">
        <v>712</v>
      </c>
    </row>
    <row r="201" spans="1:2" x14ac:dyDescent="0.25">
      <c r="A201">
        <v>3361</v>
      </c>
      <c r="B201" t="s">
        <v>713</v>
      </c>
    </row>
    <row r="202" spans="1:2" x14ac:dyDescent="0.25">
      <c r="A202">
        <v>3362</v>
      </c>
      <c r="B202" t="s">
        <v>714</v>
      </c>
    </row>
    <row r="203" spans="1:2" x14ac:dyDescent="0.25">
      <c r="A203">
        <v>3369</v>
      </c>
      <c r="B203" t="s">
        <v>715</v>
      </c>
    </row>
    <row r="204" spans="1:2" x14ac:dyDescent="0.25">
      <c r="A204">
        <v>3380</v>
      </c>
      <c r="B204" t="s">
        <v>716</v>
      </c>
    </row>
    <row r="205" spans="1:2" x14ac:dyDescent="0.25">
      <c r="A205">
        <v>3391</v>
      </c>
      <c r="B205" t="s">
        <v>717</v>
      </c>
    </row>
    <row r="206" spans="1:2" x14ac:dyDescent="0.25">
      <c r="A206">
        <v>3392</v>
      </c>
      <c r="B206" t="s">
        <v>718</v>
      </c>
    </row>
    <row r="207" spans="1:2" x14ac:dyDescent="0.25">
      <c r="A207">
        <v>3399</v>
      </c>
      <c r="B207" t="s">
        <v>719</v>
      </c>
    </row>
    <row r="208" spans="1:2" x14ac:dyDescent="0.25">
      <c r="A208">
        <v>3411</v>
      </c>
      <c r="B208" t="s">
        <v>720</v>
      </c>
    </row>
    <row r="209" spans="1:2" x14ac:dyDescent="0.25">
      <c r="A209">
        <v>3412</v>
      </c>
      <c r="B209" t="s">
        <v>721</v>
      </c>
    </row>
    <row r="210" spans="1:2" x14ac:dyDescent="0.25">
      <c r="A210">
        <v>3419</v>
      </c>
      <c r="B210" t="s">
        <v>722</v>
      </c>
    </row>
    <row r="211" spans="1:2" x14ac:dyDescent="0.25">
      <c r="A211">
        <v>3421</v>
      </c>
      <c r="B211" t="s">
        <v>723</v>
      </c>
    </row>
    <row r="212" spans="1:2" x14ac:dyDescent="0.25">
      <c r="A212">
        <v>3429</v>
      </c>
      <c r="B212" t="s">
        <v>724</v>
      </c>
    </row>
    <row r="213" spans="1:2" x14ac:dyDescent="0.25">
      <c r="A213">
        <v>3461</v>
      </c>
      <c r="B213" t="s">
        <v>725</v>
      </c>
    </row>
    <row r="214" spans="1:2" x14ac:dyDescent="0.25">
      <c r="A214">
        <v>3480</v>
      </c>
      <c r="B214" t="s">
        <v>726</v>
      </c>
    </row>
    <row r="215" spans="1:2" x14ac:dyDescent="0.25">
      <c r="A215">
        <v>3511</v>
      </c>
      <c r="B215" t="s">
        <v>727</v>
      </c>
    </row>
    <row r="216" spans="1:2" x14ac:dyDescent="0.25">
      <c r="A216">
        <v>3512</v>
      </c>
      <c r="B216" t="s">
        <v>728</v>
      </c>
    </row>
    <row r="217" spans="1:2" x14ac:dyDescent="0.25">
      <c r="A217">
        <v>3513</v>
      </c>
      <c r="B217" t="s">
        <v>729</v>
      </c>
    </row>
    <row r="218" spans="1:2" x14ac:dyDescent="0.25">
      <c r="A218">
        <v>3514</v>
      </c>
      <c r="B218" t="s">
        <v>730</v>
      </c>
    </row>
    <row r="219" spans="1:2" x14ac:dyDescent="0.25">
      <c r="A219">
        <v>3515</v>
      </c>
      <c r="B219" t="s">
        <v>731</v>
      </c>
    </row>
    <row r="220" spans="1:2" x14ac:dyDescent="0.25">
      <c r="A220">
        <v>3516</v>
      </c>
      <c r="B220" t="s">
        <v>732</v>
      </c>
    </row>
    <row r="221" spans="1:2" x14ac:dyDescent="0.25">
      <c r="A221">
        <v>3519</v>
      </c>
      <c r="B221" t="s">
        <v>733</v>
      </c>
    </row>
    <row r="222" spans="1:2" x14ac:dyDescent="0.25">
      <c r="A222">
        <v>3521</v>
      </c>
      <c r="B222" t="s">
        <v>734</v>
      </c>
    </row>
    <row r="223" spans="1:2" x14ac:dyDescent="0.25">
      <c r="A223">
        <v>3522</v>
      </c>
      <c r="B223" t="s">
        <v>735</v>
      </c>
    </row>
    <row r="224" spans="1:2" x14ac:dyDescent="0.25">
      <c r="A224">
        <v>3523</v>
      </c>
      <c r="B224" t="s">
        <v>736</v>
      </c>
    </row>
    <row r="225" spans="1:2" x14ac:dyDescent="0.25">
      <c r="A225">
        <v>3524</v>
      </c>
      <c r="B225" t="s">
        <v>737</v>
      </c>
    </row>
    <row r="226" spans="1:2" x14ac:dyDescent="0.25">
      <c r="A226">
        <v>3525</v>
      </c>
      <c r="B226" t="s">
        <v>738</v>
      </c>
    </row>
    <row r="227" spans="1:2" x14ac:dyDescent="0.25">
      <c r="A227">
        <v>3526</v>
      </c>
      <c r="B227" t="s">
        <v>739</v>
      </c>
    </row>
    <row r="228" spans="1:2" x14ac:dyDescent="0.25">
      <c r="A228">
        <v>3527</v>
      </c>
      <c r="B228" t="s">
        <v>740</v>
      </c>
    </row>
    <row r="229" spans="1:2" x14ac:dyDescent="0.25">
      <c r="A229">
        <v>3529</v>
      </c>
      <c r="B229" t="s">
        <v>741</v>
      </c>
    </row>
    <row r="230" spans="1:2" x14ac:dyDescent="0.25">
      <c r="A230">
        <v>3531</v>
      </c>
      <c r="B230" t="s">
        <v>742</v>
      </c>
    </row>
    <row r="231" spans="1:2" x14ac:dyDescent="0.25">
      <c r="A231">
        <v>3532</v>
      </c>
      <c r="B231" t="s">
        <v>743</v>
      </c>
    </row>
    <row r="232" spans="1:2" x14ac:dyDescent="0.25">
      <c r="A232">
        <v>3533</v>
      </c>
      <c r="B232" t="s">
        <v>744</v>
      </c>
    </row>
    <row r="233" spans="1:2" x14ac:dyDescent="0.25">
      <c r="A233">
        <v>3534</v>
      </c>
      <c r="B233" t="s">
        <v>745</v>
      </c>
    </row>
    <row r="234" spans="1:2" x14ac:dyDescent="0.25">
      <c r="A234">
        <v>3539</v>
      </c>
      <c r="B234" t="s">
        <v>746</v>
      </c>
    </row>
    <row r="235" spans="1:2" x14ac:dyDescent="0.25">
      <c r="A235">
        <v>3541</v>
      </c>
      <c r="B235" t="s">
        <v>747</v>
      </c>
    </row>
    <row r="236" spans="1:2" x14ac:dyDescent="0.25">
      <c r="A236">
        <v>3542</v>
      </c>
      <c r="B236" t="s">
        <v>748</v>
      </c>
    </row>
    <row r="237" spans="1:2" x14ac:dyDescent="0.25">
      <c r="A237">
        <v>3543</v>
      </c>
      <c r="B237" t="s">
        <v>749</v>
      </c>
    </row>
    <row r="238" spans="1:2" x14ac:dyDescent="0.25">
      <c r="A238">
        <v>3544</v>
      </c>
      <c r="B238" t="s">
        <v>750</v>
      </c>
    </row>
    <row r="239" spans="1:2" x14ac:dyDescent="0.25">
      <c r="A239">
        <v>3545</v>
      </c>
      <c r="B239" t="s">
        <v>751</v>
      </c>
    </row>
    <row r="240" spans="1:2" x14ac:dyDescent="0.25">
      <c r="A240">
        <v>3549</v>
      </c>
      <c r="B240" t="s">
        <v>752</v>
      </c>
    </row>
    <row r="241" spans="1:2" x14ac:dyDescent="0.25">
      <c r="A241">
        <v>3561</v>
      </c>
      <c r="B241" t="s">
        <v>753</v>
      </c>
    </row>
    <row r="242" spans="1:2" x14ac:dyDescent="0.25">
      <c r="A242">
        <v>3562</v>
      </c>
      <c r="B242" t="s">
        <v>754</v>
      </c>
    </row>
    <row r="243" spans="1:2" x14ac:dyDescent="0.25">
      <c r="A243">
        <v>3569</v>
      </c>
      <c r="B243" t="s">
        <v>755</v>
      </c>
    </row>
    <row r="244" spans="1:2" x14ac:dyDescent="0.25">
      <c r="A244">
        <v>3581</v>
      </c>
      <c r="B244" t="s">
        <v>756</v>
      </c>
    </row>
    <row r="245" spans="1:2" x14ac:dyDescent="0.25">
      <c r="A245">
        <v>3589</v>
      </c>
      <c r="B245" t="s">
        <v>757</v>
      </c>
    </row>
    <row r="246" spans="1:2" x14ac:dyDescent="0.25">
      <c r="A246">
        <v>3591</v>
      </c>
      <c r="B246" t="s">
        <v>758</v>
      </c>
    </row>
    <row r="247" spans="1:2" x14ac:dyDescent="0.25">
      <c r="A247">
        <v>3592</v>
      </c>
      <c r="B247" t="s">
        <v>759</v>
      </c>
    </row>
    <row r="248" spans="1:2" x14ac:dyDescent="0.25">
      <c r="A248">
        <v>3599</v>
      </c>
      <c r="B248" t="s">
        <v>760</v>
      </c>
    </row>
    <row r="249" spans="1:2" x14ac:dyDescent="0.25">
      <c r="A249">
        <v>3611</v>
      </c>
      <c r="B249" t="s">
        <v>761</v>
      </c>
    </row>
    <row r="250" spans="1:2" x14ac:dyDescent="0.25">
      <c r="A250">
        <v>3612</v>
      </c>
      <c r="B250" t="s">
        <v>762</v>
      </c>
    </row>
    <row r="251" spans="1:2" x14ac:dyDescent="0.25">
      <c r="A251">
        <v>3613</v>
      </c>
      <c r="B251" t="s">
        <v>763</v>
      </c>
    </row>
    <row r="252" spans="1:2" x14ac:dyDescent="0.25">
      <c r="A252">
        <v>3614</v>
      </c>
      <c r="B252" t="s">
        <v>764</v>
      </c>
    </row>
    <row r="253" spans="1:2" x14ac:dyDescent="0.25">
      <c r="A253">
        <v>3615</v>
      </c>
      <c r="B253" t="s">
        <v>765</v>
      </c>
    </row>
    <row r="254" spans="1:2" x14ac:dyDescent="0.25">
      <c r="A254">
        <v>3619</v>
      </c>
      <c r="B254" t="s">
        <v>766</v>
      </c>
    </row>
    <row r="255" spans="1:2" x14ac:dyDescent="0.25">
      <c r="A255">
        <v>3631</v>
      </c>
      <c r="B255" t="s">
        <v>767</v>
      </c>
    </row>
    <row r="256" spans="1:2" x14ac:dyDescent="0.25">
      <c r="A256">
        <v>3632</v>
      </c>
      <c r="B256" t="s">
        <v>768</v>
      </c>
    </row>
    <row r="257" spans="1:2" x14ac:dyDescent="0.25">
      <c r="A257">
        <v>3633</v>
      </c>
      <c r="B257" t="s">
        <v>769</v>
      </c>
    </row>
    <row r="258" spans="1:2" x14ac:dyDescent="0.25">
      <c r="A258">
        <v>3634</v>
      </c>
      <c r="B258" t="s">
        <v>770</v>
      </c>
    </row>
    <row r="259" spans="1:2" x14ac:dyDescent="0.25">
      <c r="A259">
        <v>3635</v>
      </c>
      <c r="B259" t="s">
        <v>771</v>
      </c>
    </row>
    <row r="260" spans="1:2" x14ac:dyDescent="0.25">
      <c r="A260">
        <v>3636</v>
      </c>
      <c r="B260" t="s">
        <v>772</v>
      </c>
    </row>
    <row r="261" spans="1:2" x14ac:dyDescent="0.25">
      <c r="A261">
        <v>3639</v>
      </c>
      <c r="B261" t="s">
        <v>773</v>
      </c>
    </row>
    <row r="262" spans="1:2" x14ac:dyDescent="0.25">
      <c r="A262">
        <v>3661</v>
      </c>
      <c r="B262" t="s">
        <v>774</v>
      </c>
    </row>
    <row r="263" spans="1:2" x14ac:dyDescent="0.25">
      <c r="A263">
        <v>3662</v>
      </c>
      <c r="B263" t="s">
        <v>775</v>
      </c>
    </row>
    <row r="264" spans="1:2" x14ac:dyDescent="0.25">
      <c r="A264">
        <v>3669</v>
      </c>
      <c r="B264" t="s">
        <v>776</v>
      </c>
    </row>
    <row r="265" spans="1:2" x14ac:dyDescent="0.25">
      <c r="A265">
        <v>3680</v>
      </c>
      <c r="B265" t="s">
        <v>777</v>
      </c>
    </row>
    <row r="266" spans="1:2" x14ac:dyDescent="0.25">
      <c r="A266">
        <v>3691</v>
      </c>
      <c r="B266" t="s">
        <v>778</v>
      </c>
    </row>
    <row r="267" spans="1:2" x14ac:dyDescent="0.25">
      <c r="A267">
        <v>3699</v>
      </c>
      <c r="B267" t="s">
        <v>779</v>
      </c>
    </row>
    <row r="268" spans="1:2" x14ac:dyDescent="0.25">
      <c r="A268">
        <v>3711</v>
      </c>
      <c r="B268" t="s">
        <v>780</v>
      </c>
    </row>
    <row r="269" spans="1:2" x14ac:dyDescent="0.25">
      <c r="A269">
        <v>3712</v>
      </c>
      <c r="B269" t="s">
        <v>781</v>
      </c>
    </row>
    <row r="270" spans="1:2" x14ac:dyDescent="0.25">
      <c r="A270">
        <v>3713</v>
      </c>
      <c r="B270" t="s">
        <v>782</v>
      </c>
    </row>
    <row r="271" spans="1:2" x14ac:dyDescent="0.25">
      <c r="A271">
        <v>3714</v>
      </c>
      <c r="B271" t="s">
        <v>783</v>
      </c>
    </row>
    <row r="272" spans="1:2" x14ac:dyDescent="0.25">
      <c r="A272">
        <v>3715</v>
      </c>
      <c r="B272" t="s">
        <v>784</v>
      </c>
    </row>
    <row r="273" spans="1:2" x14ac:dyDescent="0.25">
      <c r="A273">
        <v>3716</v>
      </c>
      <c r="B273" t="s">
        <v>785</v>
      </c>
    </row>
    <row r="274" spans="1:2" x14ac:dyDescent="0.25">
      <c r="A274">
        <v>3719</v>
      </c>
      <c r="B274" t="s">
        <v>786</v>
      </c>
    </row>
    <row r="275" spans="1:2" x14ac:dyDescent="0.25">
      <c r="A275">
        <v>3721</v>
      </c>
      <c r="B275" t="s">
        <v>787</v>
      </c>
    </row>
    <row r="276" spans="1:2" x14ac:dyDescent="0.25">
      <c r="A276">
        <v>3722</v>
      </c>
      <c r="B276" t="s">
        <v>788</v>
      </c>
    </row>
    <row r="277" spans="1:2" x14ac:dyDescent="0.25">
      <c r="A277">
        <v>3723</v>
      </c>
      <c r="B277" t="s">
        <v>789</v>
      </c>
    </row>
    <row r="278" spans="1:2" x14ac:dyDescent="0.25">
      <c r="A278">
        <v>3724</v>
      </c>
      <c r="B278" t="s">
        <v>790</v>
      </c>
    </row>
    <row r="279" spans="1:2" x14ac:dyDescent="0.25">
      <c r="A279">
        <v>3725</v>
      </c>
      <c r="B279" t="s">
        <v>791</v>
      </c>
    </row>
    <row r="280" spans="1:2" x14ac:dyDescent="0.25">
      <c r="A280">
        <v>3726</v>
      </c>
      <c r="B280" t="s">
        <v>792</v>
      </c>
    </row>
    <row r="281" spans="1:2" x14ac:dyDescent="0.25">
      <c r="A281">
        <v>3727</v>
      </c>
      <c r="B281" t="s">
        <v>793</v>
      </c>
    </row>
    <row r="282" spans="1:2" x14ac:dyDescent="0.25">
      <c r="A282">
        <v>3728</v>
      </c>
      <c r="B282" t="s">
        <v>794</v>
      </c>
    </row>
    <row r="283" spans="1:2" x14ac:dyDescent="0.25">
      <c r="A283">
        <v>3729</v>
      </c>
      <c r="B283" t="s">
        <v>795</v>
      </c>
    </row>
    <row r="284" spans="1:2" x14ac:dyDescent="0.25">
      <c r="A284">
        <v>3731</v>
      </c>
      <c r="B284" t="s">
        <v>796</v>
      </c>
    </row>
    <row r="285" spans="1:2" x14ac:dyDescent="0.25">
      <c r="A285">
        <v>3732</v>
      </c>
      <c r="B285" t="s">
        <v>797</v>
      </c>
    </row>
    <row r="286" spans="1:2" x14ac:dyDescent="0.25">
      <c r="A286">
        <v>3733</v>
      </c>
      <c r="B286" t="s">
        <v>798</v>
      </c>
    </row>
    <row r="287" spans="1:2" x14ac:dyDescent="0.25">
      <c r="A287">
        <v>3734</v>
      </c>
      <c r="B287" t="s">
        <v>799</v>
      </c>
    </row>
    <row r="288" spans="1:2" x14ac:dyDescent="0.25">
      <c r="A288">
        <v>3739</v>
      </c>
      <c r="B288" t="s">
        <v>800</v>
      </c>
    </row>
    <row r="289" spans="1:2" x14ac:dyDescent="0.25">
      <c r="A289">
        <v>3741</v>
      </c>
      <c r="B289" t="s">
        <v>801</v>
      </c>
    </row>
    <row r="290" spans="1:2" x14ac:dyDescent="0.25">
      <c r="A290">
        <v>3742</v>
      </c>
      <c r="B290" t="s">
        <v>802</v>
      </c>
    </row>
    <row r="291" spans="1:2" x14ac:dyDescent="0.25">
      <c r="A291">
        <v>3743</v>
      </c>
      <c r="B291" t="s">
        <v>803</v>
      </c>
    </row>
    <row r="292" spans="1:2" x14ac:dyDescent="0.25">
      <c r="A292">
        <v>3744</v>
      </c>
      <c r="B292" t="s">
        <v>804</v>
      </c>
    </row>
    <row r="293" spans="1:2" x14ac:dyDescent="0.25">
      <c r="A293">
        <v>3745</v>
      </c>
      <c r="B293" t="s">
        <v>805</v>
      </c>
    </row>
    <row r="294" spans="1:2" x14ac:dyDescent="0.25">
      <c r="A294">
        <v>3749</v>
      </c>
      <c r="B294" t="s">
        <v>806</v>
      </c>
    </row>
    <row r="295" spans="1:2" x14ac:dyDescent="0.25">
      <c r="A295">
        <v>3751</v>
      </c>
      <c r="B295" t="s">
        <v>807</v>
      </c>
    </row>
    <row r="296" spans="1:2" x14ac:dyDescent="0.25">
      <c r="A296">
        <v>3753</v>
      </c>
      <c r="B296" t="s">
        <v>808</v>
      </c>
    </row>
    <row r="297" spans="1:2" x14ac:dyDescent="0.25">
      <c r="A297">
        <v>3759</v>
      </c>
      <c r="B297" t="s">
        <v>809</v>
      </c>
    </row>
    <row r="298" spans="1:2" x14ac:dyDescent="0.25">
      <c r="A298">
        <v>3761</v>
      </c>
      <c r="B298" t="s">
        <v>810</v>
      </c>
    </row>
    <row r="299" spans="1:2" x14ac:dyDescent="0.25">
      <c r="A299">
        <v>3762</v>
      </c>
      <c r="B299" t="s">
        <v>811</v>
      </c>
    </row>
    <row r="300" spans="1:2" x14ac:dyDescent="0.25">
      <c r="A300">
        <v>3769</v>
      </c>
      <c r="B300" t="s">
        <v>812</v>
      </c>
    </row>
    <row r="301" spans="1:2" x14ac:dyDescent="0.25">
      <c r="A301">
        <v>3771</v>
      </c>
      <c r="B301" t="s">
        <v>813</v>
      </c>
    </row>
    <row r="302" spans="1:2" x14ac:dyDescent="0.25">
      <c r="A302">
        <v>3772</v>
      </c>
      <c r="B302" t="s">
        <v>814</v>
      </c>
    </row>
    <row r="303" spans="1:2" x14ac:dyDescent="0.25">
      <c r="A303">
        <v>3773</v>
      </c>
      <c r="B303" t="s">
        <v>815</v>
      </c>
    </row>
    <row r="304" spans="1:2" x14ac:dyDescent="0.25">
      <c r="A304">
        <v>3779</v>
      </c>
      <c r="B304" t="s">
        <v>816</v>
      </c>
    </row>
    <row r="305" spans="1:2" x14ac:dyDescent="0.25">
      <c r="A305">
        <v>3780</v>
      </c>
      <c r="B305" t="s">
        <v>817</v>
      </c>
    </row>
    <row r="306" spans="1:2" x14ac:dyDescent="0.25">
      <c r="A306">
        <v>3791</v>
      </c>
      <c r="B306" t="s">
        <v>818</v>
      </c>
    </row>
    <row r="307" spans="1:2" x14ac:dyDescent="0.25">
      <c r="A307">
        <v>3792</v>
      </c>
      <c r="B307" t="s">
        <v>819</v>
      </c>
    </row>
    <row r="308" spans="1:2" x14ac:dyDescent="0.25">
      <c r="A308">
        <v>3793</v>
      </c>
      <c r="B308" t="s">
        <v>820</v>
      </c>
    </row>
    <row r="309" spans="1:2" x14ac:dyDescent="0.25">
      <c r="A309">
        <v>3799</v>
      </c>
      <c r="B309" t="s">
        <v>821</v>
      </c>
    </row>
    <row r="310" spans="1:2" x14ac:dyDescent="0.25">
      <c r="A310">
        <v>3801</v>
      </c>
      <c r="B310" t="s">
        <v>822</v>
      </c>
    </row>
    <row r="311" spans="1:2" x14ac:dyDescent="0.25">
      <c r="A311">
        <v>3802</v>
      </c>
      <c r="B311" t="s">
        <v>823</v>
      </c>
    </row>
    <row r="312" spans="1:2" x14ac:dyDescent="0.25">
      <c r="A312">
        <v>3803</v>
      </c>
      <c r="B312" t="s">
        <v>824</v>
      </c>
    </row>
    <row r="313" spans="1:2" x14ac:dyDescent="0.25">
      <c r="A313">
        <v>3809</v>
      </c>
      <c r="B313" t="s">
        <v>825</v>
      </c>
    </row>
    <row r="314" spans="1:2" x14ac:dyDescent="0.25">
      <c r="A314">
        <v>3900</v>
      </c>
      <c r="B314" t="s">
        <v>826</v>
      </c>
    </row>
    <row r="315" spans="1:2" x14ac:dyDescent="0.25">
      <c r="A315">
        <v>4111</v>
      </c>
      <c r="B315" t="s">
        <v>827</v>
      </c>
    </row>
    <row r="316" spans="1:2" x14ac:dyDescent="0.25">
      <c r="A316">
        <v>4112</v>
      </c>
      <c r="B316" t="s">
        <v>828</v>
      </c>
    </row>
    <row r="317" spans="1:2" x14ac:dyDescent="0.25">
      <c r="A317">
        <v>4113</v>
      </c>
      <c r="B317" t="s">
        <v>829</v>
      </c>
    </row>
    <row r="318" spans="1:2" x14ac:dyDescent="0.25">
      <c r="A318">
        <v>4114</v>
      </c>
      <c r="B318" t="s">
        <v>830</v>
      </c>
    </row>
    <row r="319" spans="1:2" x14ac:dyDescent="0.25">
      <c r="A319">
        <v>4115</v>
      </c>
      <c r="B319" t="s">
        <v>831</v>
      </c>
    </row>
    <row r="320" spans="1:2" x14ac:dyDescent="0.25">
      <c r="A320">
        <v>4116</v>
      </c>
      <c r="B320" t="s">
        <v>832</v>
      </c>
    </row>
    <row r="321" spans="1:2" x14ac:dyDescent="0.25">
      <c r="A321">
        <v>4117</v>
      </c>
      <c r="B321" t="s">
        <v>833</v>
      </c>
    </row>
    <row r="322" spans="1:2" x14ac:dyDescent="0.25">
      <c r="A322">
        <v>4119</v>
      </c>
      <c r="B322" t="s">
        <v>834</v>
      </c>
    </row>
    <row r="323" spans="1:2" x14ac:dyDescent="0.25">
      <c r="A323">
        <v>4121</v>
      </c>
      <c r="B323" t="s">
        <v>835</v>
      </c>
    </row>
    <row r="324" spans="1:2" x14ac:dyDescent="0.25">
      <c r="A324">
        <v>4122</v>
      </c>
      <c r="B324" t="s">
        <v>836</v>
      </c>
    </row>
    <row r="325" spans="1:2" x14ac:dyDescent="0.25">
      <c r="A325">
        <v>4123</v>
      </c>
      <c r="B325" t="s">
        <v>837</v>
      </c>
    </row>
    <row r="326" spans="1:2" x14ac:dyDescent="0.25">
      <c r="A326">
        <v>4124</v>
      </c>
      <c r="B326" t="s">
        <v>838</v>
      </c>
    </row>
    <row r="327" spans="1:2" x14ac:dyDescent="0.25">
      <c r="A327">
        <v>4125</v>
      </c>
      <c r="B327" t="s">
        <v>839</v>
      </c>
    </row>
    <row r="328" spans="1:2" x14ac:dyDescent="0.25">
      <c r="A328">
        <v>4126</v>
      </c>
      <c r="B328" t="s">
        <v>840</v>
      </c>
    </row>
    <row r="329" spans="1:2" x14ac:dyDescent="0.25">
      <c r="A329">
        <v>4129</v>
      </c>
      <c r="B329" t="s">
        <v>841</v>
      </c>
    </row>
    <row r="330" spans="1:2" x14ac:dyDescent="0.25">
      <c r="A330">
        <v>4131</v>
      </c>
      <c r="B330" t="s">
        <v>842</v>
      </c>
    </row>
    <row r="331" spans="1:2" x14ac:dyDescent="0.25">
      <c r="A331">
        <v>4132</v>
      </c>
      <c r="B331" t="s">
        <v>843</v>
      </c>
    </row>
    <row r="332" spans="1:2" x14ac:dyDescent="0.25">
      <c r="A332">
        <v>4133</v>
      </c>
      <c r="B332" t="s">
        <v>844</v>
      </c>
    </row>
    <row r="333" spans="1:2" x14ac:dyDescent="0.25">
      <c r="A333">
        <v>4134</v>
      </c>
      <c r="B333" t="s">
        <v>845</v>
      </c>
    </row>
    <row r="334" spans="1:2" x14ac:dyDescent="0.25">
      <c r="A334">
        <v>4136</v>
      </c>
      <c r="B334" t="s">
        <v>846</v>
      </c>
    </row>
    <row r="335" spans="1:2" x14ac:dyDescent="0.25">
      <c r="A335">
        <v>4138</v>
      </c>
      <c r="B335" t="s">
        <v>847</v>
      </c>
    </row>
    <row r="336" spans="1:2" x14ac:dyDescent="0.25">
      <c r="A336">
        <v>4141</v>
      </c>
      <c r="B336" t="s">
        <v>848</v>
      </c>
    </row>
    <row r="337" spans="1:2" x14ac:dyDescent="0.25">
      <c r="A337">
        <v>4142</v>
      </c>
      <c r="B337" t="s">
        <v>849</v>
      </c>
    </row>
    <row r="338" spans="1:2" x14ac:dyDescent="0.25">
      <c r="A338">
        <v>4149</v>
      </c>
      <c r="B338" t="s">
        <v>850</v>
      </c>
    </row>
    <row r="339" spans="1:2" x14ac:dyDescent="0.25">
      <c r="A339">
        <v>4151</v>
      </c>
      <c r="B339" t="s">
        <v>224</v>
      </c>
    </row>
    <row r="340" spans="1:2" x14ac:dyDescent="0.25">
      <c r="A340">
        <v>4152</v>
      </c>
      <c r="B340" t="s">
        <v>851</v>
      </c>
    </row>
    <row r="341" spans="1:2" x14ac:dyDescent="0.25">
      <c r="A341">
        <v>4153</v>
      </c>
      <c r="B341" t="s">
        <v>852</v>
      </c>
    </row>
    <row r="342" spans="1:2" x14ac:dyDescent="0.25">
      <c r="A342">
        <v>4154</v>
      </c>
      <c r="B342" t="s">
        <v>853</v>
      </c>
    </row>
    <row r="343" spans="1:2" x14ac:dyDescent="0.25">
      <c r="A343">
        <v>4159</v>
      </c>
      <c r="B343" t="s">
        <v>854</v>
      </c>
    </row>
    <row r="344" spans="1:2" x14ac:dyDescent="0.25">
      <c r="A344">
        <v>4171</v>
      </c>
      <c r="B344" t="s">
        <v>855</v>
      </c>
    </row>
    <row r="345" spans="1:2" x14ac:dyDescent="0.25">
      <c r="A345">
        <v>4172</v>
      </c>
      <c r="B345" t="s">
        <v>856</v>
      </c>
    </row>
    <row r="346" spans="1:2" x14ac:dyDescent="0.25">
      <c r="A346">
        <v>4173</v>
      </c>
      <c r="B346" t="s">
        <v>857</v>
      </c>
    </row>
    <row r="347" spans="1:2" x14ac:dyDescent="0.25">
      <c r="A347">
        <v>4177</v>
      </c>
      <c r="B347" t="s">
        <v>858</v>
      </c>
    </row>
    <row r="348" spans="1:2" x14ac:dyDescent="0.25">
      <c r="A348">
        <v>4179</v>
      </c>
      <c r="B348" t="s">
        <v>859</v>
      </c>
    </row>
    <row r="349" spans="1:2" x14ac:dyDescent="0.25">
      <c r="A349">
        <v>4182</v>
      </c>
      <c r="B349" t="s">
        <v>860</v>
      </c>
    </row>
    <row r="350" spans="1:2" x14ac:dyDescent="0.25">
      <c r="A350">
        <v>4183</v>
      </c>
      <c r="B350" t="s">
        <v>861</v>
      </c>
    </row>
    <row r="351" spans="1:2" x14ac:dyDescent="0.25">
      <c r="A351">
        <v>4184</v>
      </c>
      <c r="B351" t="s">
        <v>862</v>
      </c>
    </row>
    <row r="352" spans="1:2" x14ac:dyDescent="0.25">
      <c r="A352">
        <v>4185</v>
      </c>
      <c r="B352" t="s">
        <v>863</v>
      </c>
    </row>
    <row r="353" spans="1:2" x14ac:dyDescent="0.25">
      <c r="A353">
        <v>4186</v>
      </c>
      <c r="B353" t="s">
        <v>864</v>
      </c>
    </row>
    <row r="354" spans="1:2" x14ac:dyDescent="0.25">
      <c r="A354">
        <v>4187</v>
      </c>
      <c r="B354" t="s">
        <v>865</v>
      </c>
    </row>
    <row r="355" spans="1:2" x14ac:dyDescent="0.25">
      <c r="A355">
        <v>4188</v>
      </c>
      <c r="B355" t="s">
        <v>866</v>
      </c>
    </row>
    <row r="356" spans="1:2" x14ac:dyDescent="0.25">
      <c r="A356">
        <v>4189</v>
      </c>
      <c r="B356" t="s">
        <v>867</v>
      </c>
    </row>
    <row r="357" spans="1:2" x14ac:dyDescent="0.25">
      <c r="A357">
        <v>4191</v>
      </c>
      <c r="B357" t="s">
        <v>868</v>
      </c>
    </row>
    <row r="358" spans="1:2" x14ac:dyDescent="0.25">
      <c r="A358">
        <v>4192</v>
      </c>
      <c r="B358" t="s">
        <v>869</v>
      </c>
    </row>
    <row r="359" spans="1:2" x14ac:dyDescent="0.25">
      <c r="A359">
        <v>4193</v>
      </c>
      <c r="B359" t="s">
        <v>870</v>
      </c>
    </row>
    <row r="360" spans="1:2" x14ac:dyDescent="0.25">
      <c r="A360">
        <v>4194</v>
      </c>
      <c r="B360" t="s">
        <v>871</v>
      </c>
    </row>
    <row r="361" spans="1:2" x14ac:dyDescent="0.25">
      <c r="A361">
        <v>4195</v>
      </c>
      <c r="B361" t="s">
        <v>872</v>
      </c>
    </row>
    <row r="362" spans="1:2" x14ac:dyDescent="0.25">
      <c r="A362">
        <v>4196</v>
      </c>
      <c r="B362" t="s">
        <v>873</v>
      </c>
    </row>
    <row r="363" spans="1:2" x14ac:dyDescent="0.25">
      <c r="A363">
        <v>4199</v>
      </c>
      <c r="B363" t="s">
        <v>874</v>
      </c>
    </row>
    <row r="364" spans="1:2" x14ac:dyDescent="0.25">
      <c r="A364">
        <v>4210</v>
      </c>
      <c r="B364" t="s">
        <v>875</v>
      </c>
    </row>
    <row r="365" spans="1:2" x14ac:dyDescent="0.25">
      <c r="A365">
        <v>4221</v>
      </c>
      <c r="B365" t="s">
        <v>876</v>
      </c>
    </row>
    <row r="366" spans="1:2" x14ac:dyDescent="0.25">
      <c r="A366">
        <v>4222</v>
      </c>
      <c r="B366" t="s">
        <v>877</v>
      </c>
    </row>
    <row r="367" spans="1:2" x14ac:dyDescent="0.25">
      <c r="A367">
        <v>4223</v>
      </c>
      <c r="B367" t="s">
        <v>878</v>
      </c>
    </row>
    <row r="368" spans="1:2" x14ac:dyDescent="0.25">
      <c r="A368">
        <v>4225</v>
      </c>
      <c r="B368" t="s">
        <v>879</v>
      </c>
    </row>
    <row r="369" spans="1:2" x14ac:dyDescent="0.25">
      <c r="A369">
        <v>4226</v>
      </c>
      <c r="B369" t="s">
        <v>880</v>
      </c>
    </row>
    <row r="370" spans="1:2" x14ac:dyDescent="0.25">
      <c r="A370">
        <v>4227</v>
      </c>
      <c r="B370" t="s">
        <v>881</v>
      </c>
    </row>
    <row r="371" spans="1:2" x14ac:dyDescent="0.25">
      <c r="A371">
        <v>4229</v>
      </c>
      <c r="B371" t="s">
        <v>882</v>
      </c>
    </row>
    <row r="372" spans="1:2" x14ac:dyDescent="0.25">
      <c r="A372">
        <v>4230</v>
      </c>
      <c r="B372" t="s">
        <v>883</v>
      </c>
    </row>
    <row r="373" spans="1:2" x14ac:dyDescent="0.25">
      <c r="A373">
        <v>4240</v>
      </c>
      <c r="B373" t="s">
        <v>884</v>
      </c>
    </row>
    <row r="374" spans="1:2" x14ac:dyDescent="0.25">
      <c r="A374">
        <v>4250</v>
      </c>
      <c r="B374" t="s">
        <v>885</v>
      </c>
    </row>
    <row r="375" spans="1:2" x14ac:dyDescent="0.25">
      <c r="A375">
        <v>4280</v>
      </c>
      <c r="B375" t="s">
        <v>886</v>
      </c>
    </row>
    <row r="376" spans="1:2" x14ac:dyDescent="0.25">
      <c r="A376">
        <v>4311</v>
      </c>
      <c r="B376" t="s">
        <v>887</v>
      </c>
    </row>
    <row r="377" spans="1:2" x14ac:dyDescent="0.25">
      <c r="A377">
        <v>4312</v>
      </c>
      <c r="B377" t="s">
        <v>888</v>
      </c>
    </row>
    <row r="378" spans="1:2" x14ac:dyDescent="0.25">
      <c r="A378">
        <v>4319</v>
      </c>
      <c r="B378" t="s">
        <v>889</v>
      </c>
    </row>
    <row r="379" spans="1:2" x14ac:dyDescent="0.25">
      <c r="A379">
        <v>4324</v>
      </c>
      <c r="B379" t="s">
        <v>890</v>
      </c>
    </row>
    <row r="380" spans="1:2" x14ac:dyDescent="0.25">
      <c r="A380">
        <v>4329</v>
      </c>
      <c r="B380" t="s">
        <v>891</v>
      </c>
    </row>
    <row r="381" spans="1:2" x14ac:dyDescent="0.25">
      <c r="A381">
        <v>4334</v>
      </c>
      <c r="B381" t="s">
        <v>892</v>
      </c>
    </row>
    <row r="382" spans="1:2" x14ac:dyDescent="0.25">
      <c r="A382">
        <v>4339</v>
      </c>
      <c r="B382" t="s">
        <v>893</v>
      </c>
    </row>
    <row r="383" spans="1:2" x14ac:dyDescent="0.25">
      <c r="A383">
        <v>4341</v>
      </c>
      <c r="B383" t="s">
        <v>894</v>
      </c>
    </row>
    <row r="384" spans="1:2" x14ac:dyDescent="0.25">
      <c r="A384">
        <v>4342</v>
      </c>
      <c r="B384" t="s">
        <v>895</v>
      </c>
    </row>
    <row r="385" spans="1:2" x14ac:dyDescent="0.25">
      <c r="A385">
        <v>4343</v>
      </c>
      <c r="B385" t="s">
        <v>896</v>
      </c>
    </row>
    <row r="386" spans="1:2" x14ac:dyDescent="0.25">
      <c r="A386">
        <v>4344</v>
      </c>
      <c r="B386" t="s">
        <v>897</v>
      </c>
    </row>
    <row r="387" spans="1:2" x14ac:dyDescent="0.25">
      <c r="A387">
        <v>4345</v>
      </c>
      <c r="B387" t="s">
        <v>898</v>
      </c>
    </row>
    <row r="388" spans="1:2" x14ac:dyDescent="0.25">
      <c r="A388">
        <v>4349</v>
      </c>
      <c r="B388" t="s">
        <v>899</v>
      </c>
    </row>
    <row r="389" spans="1:2" x14ac:dyDescent="0.25">
      <c r="A389">
        <v>4350</v>
      </c>
      <c r="B389" t="s">
        <v>900</v>
      </c>
    </row>
    <row r="390" spans="1:2" x14ac:dyDescent="0.25">
      <c r="A390">
        <v>4351</v>
      </c>
      <c r="B390" t="s">
        <v>901</v>
      </c>
    </row>
    <row r="391" spans="1:2" x14ac:dyDescent="0.25">
      <c r="A391">
        <v>4352</v>
      </c>
      <c r="B391" t="s">
        <v>902</v>
      </c>
    </row>
    <row r="392" spans="1:2" x14ac:dyDescent="0.25">
      <c r="A392">
        <v>4353</v>
      </c>
      <c r="B392" t="s">
        <v>903</v>
      </c>
    </row>
    <row r="393" spans="1:2" x14ac:dyDescent="0.25">
      <c r="A393">
        <v>4354</v>
      </c>
      <c r="B393" t="s">
        <v>904</v>
      </c>
    </row>
    <row r="394" spans="1:2" x14ac:dyDescent="0.25">
      <c r="A394">
        <v>4355</v>
      </c>
      <c r="B394" t="s">
        <v>905</v>
      </c>
    </row>
    <row r="395" spans="1:2" x14ac:dyDescent="0.25">
      <c r="A395">
        <v>4356</v>
      </c>
      <c r="B395" t="s">
        <v>906</v>
      </c>
    </row>
    <row r="396" spans="1:2" x14ac:dyDescent="0.25">
      <c r="A396">
        <v>4357</v>
      </c>
      <c r="B396" t="s">
        <v>907</v>
      </c>
    </row>
    <row r="397" spans="1:2" x14ac:dyDescent="0.25">
      <c r="A397">
        <v>4358</v>
      </c>
      <c r="B397" t="s">
        <v>908</v>
      </c>
    </row>
    <row r="398" spans="1:2" x14ac:dyDescent="0.25">
      <c r="A398">
        <v>4359</v>
      </c>
      <c r="B398" t="s">
        <v>909</v>
      </c>
    </row>
    <row r="399" spans="1:2" x14ac:dyDescent="0.25">
      <c r="A399">
        <v>4361</v>
      </c>
      <c r="B399" t="s">
        <v>910</v>
      </c>
    </row>
    <row r="400" spans="1:2" x14ac:dyDescent="0.25">
      <c r="A400">
        <v>4362</v>
      </c>
      <c r="B400" t="s">
        <v>911</v>
      </c>
    </row>
    <row r="401" spans="1:2" x14ac:dyDescent="0.25">
      <c r="A401">
        <v>4363</v>
      </c>
      <c r="B401" t="s">
        <v>912</v>
      </c>
    </row>
    <row r="402" spans="1:2" x14ac:dyDescent="0.25">
      <c r="A402">
        <v>4369</v>
      </c>
      <c r="B402" t="s">
        <v>913</v>
      </c>
    </row>
    <row r="403" spans="1:2" x14ac:dyDescent="0.25">
      <c r="A403">
        <v>4371</v>
      </c>
      <c r="B403" t="s">
        <v>914</v>
      </c>
    </row>
    <row r="404" spans="1:2" x14ac:dyDescent="0.25">
      <c r="A404">
        <v>4372</v>
      </c>
      <c r="B404" t="s">
        <v>915</v>
      </c>
    </row>
    <row r="405" spans="1:2" x14ac:dyDescent="0.25">
      <c r="A405">
        <v>4373</v>
      </c>
      <c r="B405" t="s">
        <v>916</v>
      </c>
    </row>
    <row r="406" spans="1:2" x14ac:dyDescent="0.25">
      <c r="A406">
        <v>4374</v>
      </c>
      <c r="B406" t="s">
        <v>917</v>
      </c>
    </row>
    <row r="407" spans="1:2" x14ac:dyDescent="0.25">
      <c r="A407">
        <v>4375</v>
      </c>
      <c r="B407" t="s">
        <v>918</v>
      </c>
    </row>
    <row r="408" spans="1:2" x14ac:dyDescent="0.25">
      <c r="A408">
        <v>4376</v>
      </c>
      <c r="B408" t="s">
        <v>919</v>
      </c>
    </row>
    <row r="409" spans="1:2" x14ac:dyDescent="0.25">
      <c r="A409">
        <v>4377</v>
      </c>
      <c r="B409" t="s">
        <v>920</v>
      </c>
    </row>
    <row r="410" spans="1:2" x14ac:dyDescent="0.25">
      <c r="A410">
        <v>4378</v>
      </c>
      <c r="B410" t="s">
        <v>921</v>
      </c>
    </row>
    <row r="411" spans="1:2" x14ac:dyDescent="0.25">
      <c r="A411">
        <v>4379</v>
      </c>
      <c r="B411" t="s">
        <v>922</v>
      </c>
    </row>
    <row r="412" spans="1:2" x14ac:dyDescent="0.25">
      <c r="A412">
        <v>4380</v>
      </c>
      <c r="B412" t="s">
        <v>923</v>
      </c>
    </row>
    <row r="413" spans="1:2" x14ac:dyDescent="0.25">
      <c r="A413">
        <v>4391</v>
      </c>
      <c r="B413" t="s">
        <v>924</v>
      </c>
    </row>
    <row r="414" spans="1:2" x14ac:dyDescent="0.25">
      <c r="A414">
        <v>4392</v>
      </c>
      <c r="B414" t="s">
        <v>925</v>
      </c>
    </row>
    <row r="415" spans="1:2" x14ac:dyDescent="0.25">
      <c r="A415">
        <v>4399</v>
      </c>
      <c r="B415" t="s">
        <v>926</v>
      </c>
    </row>
    <row r="416" spans="1:2" x14ac:dyDescent="0.25">
      <c r="A416">
        <v>5111</v>
      </c>
      <c r="B416" t="s">
        <v>927</v>
      </c>
    </row>
    <row r="417" spans="1:2" x14ac:dyDescent="0.25">
      <c r="A417">
        <v>5112</v>
      </c>
      <c r="B417" t="s">
        <v>928</v>
      </c>
    </row>
    <row r="418" spans="1:2" x14ac:dyDescent="0.25">
      <c r="A418">
        <v>5113</v>
      </c>
      <c r="B418" t="s">
        <v>929</v>
      </c>
    </row>
    <row r="419" spans="1:2" x14ac:dyDescent="0.25">
      <c r="A419">
        <v>5119</v>
      </c>
      <c r="B419" t="s">
        <v>930</v>
      </c>
    </row>
    <row r="420" spans="1:2" x14ac:dyDescent="0.25">
      <c r="A420">
        <v>5161</v>
      </c>
      <c r="B420" t="s">
        <v>931</v>
      </c>
    </row>
    <row r="421" spans="1:2" x14ac:dyDescent="0.25">
      <c r="A421">
        <v>5162</v>
      </c>
      <c r="B421" t="s">
        <v>932</v>
      </c>
    </row>
    <row r="422" spans="1:2" x14ac:dyDescent="0.25">
      <c r="A422">
        <v>5169</v>
      </c>
      <c r="B422" t="s">
        <v>933</v>
      </c>
    </row>
    <row r="423" spans="1:2" x14ac:dyDescent="0.25">
      <c r="A423">
        <v>5171</v>
      </c>
      <c r="B423" t="s">
        <v>934</v>
      </c>
    </row>
    <row r="424" spans="1:2" x14ac:dyDescent="0.25">
      <c r="A424">
        <v>5172</v>
      </c>
      <c r="B424" t="s">
        <v>935</v>
      </c>
    </row>
    <row r="425" spans="1:2" x14ac:dyDescent="0.25">
      <c r="A425">
        <v>5179</v>
      </c>
      <c r="B425" t="s">
        <v>936</v>
      </c>
    </row>
    <row r="426" spans="1:2" x14ac:dyDescent="0.25">
      <c r="A426">
        <v>5180</v>
      </c>
      <c r="B426" t="s">
        <v>937</v>
      </c>
    </row>
    <row r="427" spans="1:2" x14ac:dyDescent="0.25">
      <c r="A427">
        <v>5191</v>
      </c>
      <c r="B427" t="s">
        <v>938</v>
      </c>
    </row>
    <row r="428" spans="1:2" x14ac:dyDescent="0.25">
      <c r="A428">
        <v>5192</v>
      </c>
      <c r="B428" t="s">
        <v>939</v>
      </c>
    </row>
    <row r="429" spans="1:2" x14ac:dyDescent="0.25">
      <c r="A429">
        <v>5199</v>
      </c>
      <c r="B429" t="s">
        <v>940</v>
      </c>
    </row>
    <row r="430" spans="1:2" x14ac:dyDescent="0.25">
      <c r="A430">
        <v>5211</v>
      </c>
      <c r="B430" t="s">
        <v>941</v>
      </c>
    </row>
    <row r="431" spans="1:2" x14ac:dyDescent="0.25">
      <c r="A431">
        <v>5212</v>
      </c>
      <c r="B431" t="s">
        <v>942</v>
      </c>
    </row>
    <row r="432" spans="1:2" x14ac:dyDescent="0.25">
      <c r="A432">
        <v>5213</v>
      </c>
      <c r="B432" t="s">
        <v>943</v>
      </c>
    </row>
    <row r="433" spans="1:2" x14ac:dyDescent="0.25">
      <c r="A433">
        <v>5219</v>
      </c>
      <c r="B433" t="s">
        <v>944</v>
      </c>
    </row>
    <row r="434" spans="1:2" x14ac:dyDescent="0.25">
      <c r="A434">
        <v>5220</v>
      </c>
      <c r="B434" t="s">
        <v>945</v>
      </c>
    </row>
    <row r="435" spans="1:2" x14ac:dyDescent="0.25">
      <c r="A435">
        <v>5261</v>
      </c>
      <c r="B435" t="s">
        <v>946</v>
      </c>
    </row>
    <row r="436" spans="1:2" x14ac:dyDescent="0.25">
      <c r="A436">
        <v>5262</v>
      </c>
      <c r="B436" t="s">
        <v>947</v>
      </c>
    </row>
    <row r="437" spans="1:2" x14ac:dyDescent="0.25">
      <c r="A437">
        <v>5269</v>
      </c>
      <c r="B437" t="s">
        <v>948</v>
      </c>
    </row>
    <row r="438" spans="1:2" x14ac:dyDescent="0.25">
      <c r="A438">
        <v>5271</v>
      </c>
      <c r="B438" t="s">
        <v>949</v>
      </c>
    </row>
    <row r="439" spans="1:2" x14ac:dyDescent="0.25">
      <c r="A439">
        <v>5272</v>
      </c>
      <c r="B439" t="s">
        <v>950</v>
      </c>
    </row>
    <row r="440" spans="1:2" x14ac:dyDescent="0.25">
      <c r="A440">
        <v>5273</v>
      </c>
      <c r="B440" t="s">
        <v>951</v>
      </c>
    </row>
    <row r="441" spans="1:2" x14ac:dyDescent="0.25">
      <c r="A441">
        <v>5274</v>
      </c>
      <c r="B441" t="s">
        <v>952</v>
      </c>
    </row>
    <row r="442" spans="1:2" x14ac:dyDescent="0.25">
      <c r="A442">
        <v>5279</v>
      </c>
      <c r="B442" t="s">
        <v>953</v>
      </c>
    </row>
    <row r="443" spans="1:2" x14ac:dyDescent="0.25">
      <c r="A443">
        <v>5281</v>
      </c>
      <c r="B443" t="s">
        <v>954</v>
      </c>
    </row>
    <row r="444" spans="1:2" x14ac:dyDescent="0.25">
      <c r="A444">
        <v>5289</v>
      </c>
      <c r="B444" t="s">
        <v>955</v>
      </c>
    </row>
    <row r="445" spans="1:2" x14ac:dyDescent="0.25">
      <c r="A445">
        <v>5291</v>
      </c>
      <c r="B445" t="s">
        <v>956</v>
      </c>
    </row>
    <row r="446" spans="1:2" x14ac:dyDescent="0.25">
      <c r="A446">
        <v>5292</v>
      </c>
      <c r="B446" t="s">
        <v>957</v>
      </c>
    </row>
    <row r="447" spans="1:2" x14ac:dyDescent="0.25">
      <c r="A447">
        <v>5299</v>
      </c>
      <c r="B447" t="s">
        <v>958</v>
      </c>
    </row>
    <row r="448" spans="1:2" x14ac:dyDescent="0.25">
      <c r="A448">
        <v>5311</v>
      </c>
      <c r="B448" t="s">
        <v>959</v>
      </c>
    </row>
    <row r="449" spans="1:2" x14ac:dyDescent="0.25">
      <c r="A449">
        <v>5312</v>
      </c>
      <c r="B449" t="s">
        <v>960</v>
      </c>
    </row>
    <row r="450" spans="1:2" x14ac:dyDescent="0.25">
      <c r="A450">
        <v>5316</v>
      </c>
      <c r="B450" t="s">
        <v>961</v>
      </c>
    </row>
    <row r="451" spans="1:2" x14ac:dyDescent="0.25">
      <c r="A451">
        <v>5317</v>
      </c>
      <c r="B451" t="s">
        <v>962</v>
      </c>
    </row>
    <row r="452" spans="1:2" x14ac:dyDescent="0.25">
      <c r="A452">
        <v>5319</v>
      </c>
      <c r="B452" t="s">
        <v>963</v>
      </c>
    </row>
    <row r="453" spans="1:2" x14ac:dyDescent="0.25">
      <c r="A453">
        <v>5380</v>
      </c>
      <c r="B453" t="s">
        <v>964</v>
      </c>
    </row>
    <row r="454" spans="1:2" x14ac:dyDescent="0.25">
      <c r="A454">
        <v>5391</v>
      </c>
      <c r="B454" t="s">
        <v>965</v>
      </c>
    </row>
    <row r="455" spans="1:2" x14ac:dyDescent="0.25">
      <c r="A455">
        <v>5399</v>
      </c>
      <c r="B455" t="s">
        <v>966</v>
      </c>
    </row>
    <row r="456" spans="1:2" x14ac:dyDescent="0.25">
      <c r="A456">
        <v>5410</v>
      </c>
      <c r="B456" t="s">
        <v>967</v>
      </c>
    </row>
    <row r="457" spans="1:2" x14ac:dyDescent="0.25">
      <c r="A457">
        <v>5420</v>
      </c>
      <c r="B457" t="s">
        <v>968</v>
      </c>
    </row>
    <row r="458" spans="1:2" x14ac:dyDescent="0.25">
      <c r="A458">
        <v>5430</v>
      </c>
      <c r="B458" t="s">
        <v>969</v>
      </c>
    </row>
    <row r="459" spans="1:2" x14ac:dyDescent="0.25">
      <c r="A459">
        <v>5441</v>
      </c>
      <c r="B459" t="s">
        <v>970</v>
      </c>
    </row>
    <row r="460" spans="1:2" x14ac:dyDescent="0.25">
      <c r="A460">
        <v>5442</v>
      </c>
      <c r="B460" t="s">
        <v>971</v>
      </c>
    </row>
    <row r="461" spans="1:2" x14ac:dyDescent="0.25">
      <c r="A461">
        <v>5449</v>
      </c>
      <c r="B461" t="s">
        <v>972</v>
      </c>
    </row>
    <row r="462" spans="1:2" x14ac:dyDescent="0.25">
      <c r="A462">
        <v>5450</v>
      </c>
      <c r="B462" t="s">
        <v>973</v>
      </c>
    </row>
    <row r="463" spans="1:2" x14ac:dyDescent="0.25">
      <c r="A463">
        <v>5461</v>
      </c>
      <c r="B463" t="s">
        <v>974</v>
      </c>
    </row>
    <row r="464" spans="1:2" x14ac:dyDescent="0.25">
      <c r="A464">
        <v>5462</v>
      </c>
      <c r="B464" t="s">
        <v>975</v>
      </c>
    </row>
    <row r="465" spans="1:2" x14ac:dyDescent="0.25">
      <c r="A465">
        <v>5469</v>
      </c>
      <c r="B465" t="s">
        <v>976</v>
      </c>
    </row>
    <row r="466" spans="1:2" x14ac:dyDescent="0.25">
      <c r="A466">
        <v>5470</v>
      </c>
      <c r="B466" t="s">
        <v>977</v>
      </c>
    </row>
    <row r="467" spans="1:2" x14ac:dyDescent="0.25">
      <c r="A467">
        <v>5471</v>
      </c>
      <c r="B467" t="s">
        <v>978</v>
      </c>
    </row>
    <row r="468" spans="1:2" x14ac:dyDescent="0.25">
      <c r="A468">
        <v>5480</v>
      </c>
      <c r="B468" t="s">
        <v>979</v>
      </c>
    </row>
    <row r="469" spans="1:2" x14ac:dyDescent="0.25">
      <c r="A469">
        <v>5491</v>
      </c>
      <c r="B469" t="s">
        <v>980</v>
      </c>
    </row>
    <row r="470" spans="1:2" x14ac:dyDescent="0.25">
      <c r="A470">
        <v>5499</v>
      </c>
      <c r="B470" t="s">
        <v>981</v>
      </c>
    </row>
    <row r="471" spans="1:2" x14ac:dyDescent="0.25">
      <c r="A471">
        <v>5511</v>
      </c>
      <c r="B471" t="s">
        <v>982</v>
      </c>
    </row>
    <row r="472" spans="1:2" x14ac:dyDescent="0.25">
      <c r="A472">
        <v>5512</v>
      </c>
      <c r="B472" t="s">
        <v>983</v>
      </c>
    </row>
    <row r="473" spans="1:2" x14ac:dyDescent="0.25">
      <c r="A473">
        <v>5517</v>
      </c>
      <c r="B473" t="s">
        <v>984</v>
      </c>
    </row>
    <row r="474" spans="1:2" x14ac:dyDescent="0.25">
      <c r="A474">
        <v>5519</v>
      </c>
      <c r="B474" t="s">
        <v>985</v>
      </c>
    </row>
    <row r="475" spans="1:2" x14ac:dyDescent="0.25">
      <c r="A475">
        <v>5521</v>
      </c>
      <c r="B475" t="s">
        <v>986</v>
      </c>
    </row>
    <row r="476" spans="1:2" x14ac:dyDescent="0.25">
      <c r="A476">
        <v>5522</v>
      </c>
      <c r="B476" t="s">
        <v>987</v>
      </c>
    </row>
    <row r="477" spans="1:2" x14ac:dyDescent="0.25">
      <c r="A477">
        <v>5529</v>
      </c>
      <c r="B477" t="s">
        <v>988</v>
      </c>
    </row>
    <row r="478" spans="1:2" x14ac:dyDescent="0.25">
      <c r="A478">
        <v>5561</v>
      </c>
      <c r="B478" t="s">
        <v>989</v>
      </c>
    </row>
    <row r="479" spans="1:2" x14ac:dyDescent="0.25">
      <c r="A479">
        <v>5562</v>
      </c>
      <c r="B479" t="s">
        <v>990</v>
      </c>
    </row>
    <row r="480" spans="1:2" x14ac:dyDescent="0.25">
      <c r="A480">
        <v>5563</v>
      </c>
      <c r="B480" t="s">
        <v>991</v>
      </c>
    </row>
    <row r="481" spans="1:2" x14ac:dyDescent="0.25">
      <c r="A481">
        <v>5580</v>
      </c>
      <c r="B481" t="s">
        <v>992</v>
      </c>
    </row>
    <row r="482" spans="1:2" x14ac:dyDescent="0.25">
      <c r="A482">
        <v>5591</v>
      </c>
      <c r="B482" t="s">
        <v>993</v>
      </c>
    </row>
    <row r="483" spans="1:2" x14ac:dyDescent="0.25">
      <c r="A483">
        <v>5592</v>
      </c>
      <c r="B483" t="s">
        <v>957</v>
      </c>
    </row>
    <row r="484" spans="1:2" x14ac:dyDescent="0.25">
      <c r="A484">
        <v>5599</v>
      </c>
      <c r="B484" t="s">
        <v>994</v>
      </c>
    </row>
    <row r="485" spans="1:2" x14ac:dyDescent="0.25">
      <c r="A485">
        <v>6111</v>
      </c>
      <c r="B485" t="s">
        <v>995</v>
      </c>
    </row>
    <row r="486" spans="1:2" x14ac:dyDescent="0.25">
      <c r="A486">
        <v>6112</v>
      </c>
      <c r="B486" t="s">
        <v>996</v>
      </c>
    </row>
    <row r="487" spans="1:2" x14ac:dyDescent="0.25">
      <c r="A487">
        <v>6113</v>
      </c>
      <c r="B487" t="s">
        <v>997</v>
      </c>
    </row>
    <row r="488" spans="1:2" x14ac:dyDescent="0.25">
      <c r="A488">
        <v>6114</v>
      </c>
      <c r="B488" t="s">
        <v>998</v>
      </c>
    </row>
    <row r="489" spans="1:2" x14ac:dyDescent="0.25">
      <c r="A489">
        <v>6115</v>
      </c>
      <c r="B489" t="s">
        <v>999</v>
      </c>
    </row>
    <row r="490" spans="1:2" x14ac:dyDescent="0.25">
      <c r="A490">
        <v>6116</v>
      </c>
      <c r="B490" t="s">
        <v>1000</v>
      </c>
    </row>
    <row r="491" spans="1:2" x14ac:dyDescent="0.25">
      <c r="A491">
        <v>6117</v>
      </c>
      <c r="B491" t="s">
        <v>1001</v>
      </c>
    </row>
    <row r="492" spans="1:2" x14ac:dyDescent="0.25">
      <c r="A492">
        <v>6118</v>
      </c>
      <c r="B492" t="s">
        <v>1002</v>
      </c>
    </row>
    <row r="493" spans="1:2" x14ac:dyDescent="0.25">
      <c r="A493">
        <v>6119</v>
      </c>
      <c r="B493" t="s">
        <v>1003</v>
      </c>
    </row>
    <row r="494" spans="1:2" x14ac:dyDescent="0.25">
      <c r="A494">
        <v>6120</v>
      </c>
      <c r="B494" t="s">
        <v>1004</v>
      </c>
    </row>
    <row r="495" spans="1:2" x14ac:dyDescent="0.25">
      <c r="A495">
        <v>6130</v>
      </c>
      <c r="B495" t="s">
        <v>1005</v>
      </c>
    </row>
    <row r="496" spans="1:2" x14ac:dyDescent="0.25">
      <c r="A496">
        <v>6141</v>
      </c>
      <c r="B496" t="s">
        <v>1006</v>
      </c>
    </row>
    <row r="497" spans="1:2" x14ac:dyDescent="0.25">
      <c r="A497">
        <v>6142</v>
      </c>
      <c r="B497" t="s">
        <v>1007</v>
      </c>
    </row>
    <row r="498" spans="1:2" x14ac:dyDescent="0.25">
      <c r="A498">
        <v>6143</v>
      </c>
      <c r="B498" t="s">
        <v>1008</v>
      </c>
    </row>
    <row r="499" spans="1:2" x14ac:dyDescent="0.25">
      <c r="A499">
        <v>6145</v>
      </c>
      <c r="B499" t="s">
        <v>1009</v>
      </c>
    </row>
    <row r="500" spans="1:2" x14ac:dyDescent="0.25">
      <c r="A500">
        <v>6146</v>
      </c>
      <c r="B500" t="s">
        <v>1010</v>
      </c>
    </row>
    <row r="501" spans="1:2" x14ac:dyDescent="0.25">
      <c r="A501">
        <v>6148</v>
      </c>
      <c r="B501" t="s">
        <v>1011</v>
      </c>
    </row>
    <row r="502" spans="1:2" x14ac:dyDescent="0.25">
      <c r="A502">
        <v>6149</v>
      </c>
      <c r="B502" t="s">
        <v>1012</v>
      </c>
    </row>
    <row r="503" spans="1:2" x14ac:dyDescent="0.25">
      <c r="A503">
        <v>6151</v>
      </c>
      <c r="B503" t="s">
        <v>1013</v>
      </c>
    </row>
    <row r="504" spans="1:2" x14ac:dyDescent="0.25">
      <c r="A504">
        <v>6152</v>
      </c>
      <c r="B504" t="s">
        <v>1014</v>
      </c>
    </row>
    <row r="505" spans="1:2" x14ac:dyDescent="0.25">
      <c r="A505">
        <v>6153</v>
      </c>
      <c r="B505" t="s">
        <v>1015</v>
      </c>
    </row>
    <row r="506" spans="1:2" x14ac:dyDescent="0.25">
      <c r="A506">
        <v>6159</v>
      </c>
      <c r="B506" t="s">
        <v>1016</v>
      </c>
    </row>
    <row r="507" spans="1:2" x14ac:dyDescent="0.25">
      <c r="A507">
        <v>6171</v>
      </c>
      <c r="B507" t="s">
        <v>1017</v>
      </c>
    </row>
    <row r="508" spans="1:2" x14ac:dyDescent="0.25">
      <c r="A508">
        <v>6172</v>
      </c>
      <c r="B508" t="s">
        <v>1018</v>
      </c>
    </row>
    <row r="509" spans="1:2" x14ac:dyDescent="0.25">
      <c r="A509">
        <v>6173</v>
      </c>
      <c r="B509" t="s">
        <v>1019</v>
      </c>
    </row>
    <row r="510" spans="1:2" x14ac:dyDescent="0.25">
      <c r="A510">
        <v>6180</v>
      </c>
      <c r="B510" t="s">
        <v>1020</v>
      </c>
    </row>
    <row r="511" spans="1:2" x14ac:dyDescent="0.25">
      <c r="A511">
        <v>6190</v>
      </c>
      <c r="B511" t="s">
        <v>1021</v>
      </c>
    </row>
    <row r="512" spans="1:2" x14ac:dyDescent="0.25">
      <c r="A512">
        <v>6211</v>
      </c>
      <c r="B512" t="s">
        <v>1022</v>
      </c>
    </row>
    <row r="513" spans="1:2" x14ac:dyDescent="0.25">
      <c r="A513">
        <v>6219</v>
      </c>
      <c r="B513" t="s">
        <v>1023</v>
      </c>
    </row>
    <row r="514" spans="1:2" x14ac:dyDescent="0.25">
      <c r="A514">
        <v>6221</v>
      </c>
      <c r="B514" t="s">
        <v>1024</v>
      </c>
    </row>
    <row r="515" spans="1:2" x14ac:dyDescent="0.25">
      <c r="A515">
        <v>6222</v>
      </c>
      <c r="B515" t="s">
        <v>1025</v>
      </c>
    </row>
    <row r="516" spans="1:2" x14ac:dyDescent="0.25">
      <c r="A516">
        <v>6223</v>
      </c>
      <c r="B516" t="s">
        <v>1026</v>
      </c>
    </row>
    <row r="517" spans="1:2" x14ac:dyDescent="0.25">
      <c r="A517">
        <v>6224</v>
      </c>
      <c r="B517" t="s">
        <v>1027</v>
      </c>
    </row>
    <row r="518" spans="1:2" x14ac:dyDescent="0.25">
      <c r="A518">
        <v>6229</v>
      </c>
      <c r="B518" t="s">
        <v>1028</v>
      </c>
    </row>
    <row r="519" spans="1:2" x14ac:dyDescent="0.25">
      <c r="A519">
        <v>6310</v>
      </c>
      <c r="B519" t="s">
        <v>1029</v>
      </c>
    </row>
    <row r="520" spans="1:2" x14ac:dyDescent="0.25">
      <c r="A520">
        <v>6320</v>
      </c>
      <c r="B520" t="s">
        <v>1030</v>
      </c>
    </row>
    <row r="521" spans="1:2" x14ac:dyDescent="0.25">
      <c r="A521">
        <v>6330</v>
      </c>
      <c r="B521" t="s">
        <v>1031</v>
      </c>
    </row>
    <row r="522" spans="1:2" x14ac:dyDescent="0.25">
      <c r="A522">
        <v>6391</v>
      </c>
      <c r="B522" t="s">
        <v>1032</v>
      </c>
    </row>
    <row r="523" spans="1:2" x14ac:dyDescent="0.25">
      <c r="A523">
        <v>6399</v>
      </c>
      <c r="B523" t="s">
        <v>1033</v>
      </c>
    </row>
    <row r="524" spans="1:2" x14ac:dyDescent="0.25">
      <c r="A524">
        <v>6401</v>
      </c>
      <c r="B524" t="s">
        <v>1034</v>
      </c>
    </row>
    <row r="525" spans="1:2" x14ac:dyDescent="0.25">
      <c r="A525">
        <v>6402</v>
      </c>
      <c r="B525" t="s">
        <v>1035</v>
      </c>
    </row>
    <row r="526" spans="1:2" x14ac:dyDescent="0.25">
      <c r="A526">
        <v>6409</v>
      </c>
      <c r="B526" t="s">
        <v>1036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30"/>
  <sheetViews>
    <sheetView workbookViewId="0">
      <selection activeCell="A22" sqref="A22"/>
    </sheetView>
  </sheetViews>
  <sheetFormatPr defaultRowHeight="15" x14ac:dyDescent="0.25"/>
  <cols>
    <col min="1" max="1" width="5" bestFit="1" customWidth="1"/>
    <col min="2" max="2" width="148.140625" bestFit="1" customWidth="1"/>
  </cols>
  <sheetData>
    <row r="1" spans="1:2" x14ac:dyDescent="0.25">
      <c r="A1">
        <v>1111</v>
      </c>
      <c r="B1" t="s">
        <v>0</v>
      </c>
    </row>
    <row r="2" spans="1:2" x14ac:dyDescent="0.25">
      <c r="A2">
        <v>1112</v>
      </c>
      <c r="B2" t="s">
        <v>1</v>
      </c>
    </row>
    <row r="3" spans="1:2" x14ac:dyDescent="0.25">
      <c r="A3">
        <v>1113</v>
      </c>
      <c r="B3" t="s">
        <v>2</v>
      </c>
    </row>
    <row r="4" spans="1:2" x14ac:dyDescent="0.25">
      <c r="A4">
        <v>1121</v>
      </c>
      <c r="B4" t="s">
        <v>3</v>
      </c>
    </row>
    <row r="5" spans="1:2" x14ac:dyDescent="0.25">
      <c r="A5">
        <v>1122</v>
      </c>
      <c r="B5" t="s">
        <v>4</v>
      </c>
    </row>
    <row r="6" spans="1:2" x14ac:dyDescent="0.25">
      <c r="A6">
        <v>1123</v>
      </c>
      <c r="B6" t="s">
        <v>5</v>
      </c>
    </row>
    <row r="7" spans="1:2" x14ac:dyDescent="0.25">
      <c r="A7">
        <v>1211</v>
      </c>
      <c r="B7" t="s">
        <v>6</v>
      </c>
    </row>
    <row r="8" spans="1:2" x14ac:dyDescent="0.25">
      <c r="A8">
        <v>1220</v>
      </c>
      <c r="B8" t="s">
        <v>7</v>
      </c>
    </row>
    <row r="9" spans="1:2" x14ac:dyDescent="0.25">
      <c r="A9">
        <v>1221</v>
      </c>
      <c r="B9" t="s">
        <v>8</v>
      </c>
    </row>
    <row r="10" spans="1:2" x14ac:dyDescent="0.25">
      <c r="A10">
        <v>1222</v>
      </c>
      <c r="B10" t="s">
        <v>9</v>
      </c>
    </row>
    <row r="11" spans="1:2" x14ac:dyDescent="0.25">
      <c r="A11">
        <v>1223</v>
      </c>
      <c r="B11" t="s">
        <v>10</v>
      </c>
    </row>
    <row r="12" spans="1:2" x14ac:dyDescent="0.25">
      <c r="A12">
        <v>1224</v>
      </c>
      <c r="B12" t="s">
        <v>11</v>
      </c>
    </row>
    <row r="13" spans="1:2" x14ac:dyDescent="0.25">
      <c r="A13">
        <v>1225</v>
      </c>
      <c r="B13" t="s">
        <v>12</v>
      </c>
    </row>
    <row r="14" spans="1:2" x14ac:dyDescent="0.25">
      <c r="A14">
        <v>1226</v>
      </c>
      <c r="B14" t="s">
        <v>13</v>
      </c>
    </row>
    <row r="15" spans="1:2" x14ac:dyDescent="0.25">
      <c r="A15">
        <v>1227</v>
      </c>
      <c r="B15" t="s">
        <v>14</v>
      </c>
    </row>
    <row r="16" spans="1:2" x14ac:dyDescent="0.25">
      <c r="A16">
        <v>1228</v>
      </c>
      <c r="B16" t="s">
        <v>15</v>
      </c>
    </row>
    <row r="17" spans="1:2" x14ac:dyDescent="0.25">
      <c r="A17">
        <v>1229</v>
      </c>
      <c r="B17" t="s">
        <v>16</v>
      </c>
    </row>
    <row r="18" spans="1:2" x14ac:dyDescent="0.25">
      <c r="A18">
        <v>1231</v>
      </c>
      <c r="B18" t="s">
        <v>17</v>
      </c>
    </row>
    <row r="19" spans="1:2" x14ac:dyDescent="0.25">
      <c r="A19">
        <v>1232</v>
      </c>
      <c r="B19" t="s">
        <v>18</v>
      </c>
    </row>
    <row r="20" spans="1:2" x14ac:dyDescent="0.25">
      <c r="A20">
        <v>1233</v>
      </c>
      <c r="B20" t="s">
        <v>19</v>
      </c>
    </row>
    <row r="21" spans="1:2" x14ac:dyDescent="0.25">
      <c r="A21">
        <v>1234</v>
      </c>
      <c r="B21" t="s">
        <v>20</v>
      </c>
    </row>
    <row r="22" spans="1:2" x14ac:dyDescent="0.25">
      <c r="A22">
        <v>1321</v>
      </c>
      <c r="B22" t="s">
        <v>21</v>
      </c>
    </row>
    <row r="23" spans="1:2" x14ac:dyDescent="0.25">
      <c r="A23">
        <v>1322</v>
      </c>
      <c r="B23" t="s">
        <v>22</v>
      </c>
    </row>
    <row r="24" spans="1:2" x14ac:dyDescent="0.25">
      <c r="A24">
        <v>1323</v>
      </c>
      <c r="B24" t="s">
        <v>23</v>
      </c>
    </row>
    <row r="25" spans="1:2" x14ac:dyDescent="0.25">
      <c r="A25">
        <v>1331</v>
      </c>
      <c r="B25" t="s">
        <v>24</v>
      </c>
    </row>
    <row r="26" spans="1:2" x14ac:dyDescent="0.25">
      <c r="A26">
        <v>1332</v>
      </c>
      <c r="B26" t="s">
        <v>25</v>
      </c>
    </row>
    <row r="27" spans="1:2" x14ac:dyDescent="0.25">
      <c r="A27">
        <v>1333</v>
      </c>
      <c r="B27" t="s">
        <v>26</v>
      </c>
    </row>
    <row r="28" spans="1:2" x14ac:dyDescent="0.25">
      <c r="A28">
        <v>1334</v>
      </c>
      <c r="B28" t="s">
        <v>27</v>
      </c>
    </row>
    <row r="29" spans="1:2" x14ac:dyDescent="0.25">
      <c r="A29">
        <v>1335</v>
      </c>
      <c r="B29" t="s">
        <v>28</v>
      </c>
    </row>
    <row r="30" spans="1:2" x14ac:dyDescent="0.25">
      <c r="A30">
        <v>1336</v>
      </c>
      <c r="B30" t="s">
        <v>29</v>
      </c>
    </row>
    <row r="31" spans="1:2" x14ac:dyDescent="0.25">
      <c r="A31">
        <v>1337</v>
      </c>
      <c r="B31" t="s">
        <v>30</v>
      </c>
    </row>
    <row r="32" spans="1:2" x14ac:dyDescent="0.25">
      <c r="A32">
        <v>1338</v>
      </c>
      <c r="B32" t="s">
        <v>31</v>
      </c>
    </row>
    <row r="33" spans="1:2" x14ac:dyDescent="0.25">
      <c r="A33">
        <v>1339</v>
      </c>
      <c r="B33" t="s">
        <v>32</v>
      </c>
    </row>
    <row r="34" spans="1:2" x14ac:dyDescent="0.25">
      <c r="A34">
        <v>1341</v>
      </c>
      <c r="B34" t="s">
        <v>33</v>
      </c>
    </row>
    <row r="35" spans="1:2" x14ac:dyDescent="0.25">
      <c r="A35">
        <v>1342</v>
      </c>
      <c r="B35" t="s">
        <v>34</v>
      </c>
    </row>
    <row r="36" spans="1:2" x14ac:dyDescent="0.25">
      <c r="A36">
        <v>1343</v>
      </c>
      <c r="B36" t="s">
        <v>35</v>
      </c>
    </row>
    <row r="37" spans="1:2" x14ac:dyDescent="0.25">
      <c r="A37">
        <v>1344</v>
      </c>
      <c r="B37" t="s">
        <v>36</v>
      </c>
    </row>
    <row r="38" spans="1:2" x14ac:dyDescent="0.25">
      <c r="A38">
        <v>1345</v>
      </c>
      <c r="B38" t="s">
        <v>37</v>
      </c>
    </row>
    <row r="39" spans="1:2" x14ac:dyDescent="0.25">
      <c r="A39">
        <v>1346</v>
      </c>
      <c r="B39" t="s">
        <v>38</v>
      </c>
    </row>
    <row r="40" spans="1:2" x14ac:dyDescent="0.25">
      <c r="A40">
        <v>1348</v>
      </c>
      <c r="B40" t="s">
        <v>39</v>
      </c>
    </row>
    <row r="41" spans="1:2" x14ac:dyDescent="0.25">
      <c r="A41">
        <v>1349</v>
      </c>
      <c r="B41" t="s">
        <v>40</v>
      </c>
    </row>
    <row r="42" spans="1:2" x14ac:dyDescent="0.25">
      <c r="A42">
        <v>1353</v>
      </c>
      <c r="B42" t="s">
        <v>41</v>
      </c>
    </row>
    <row r="43" spans="1:2" x14ac:dyDescent="0.25">
      <c r="A43">
        <v>1354</v>
      </c>
      <c r="B43" t="s">
        <v>42</v>
      </c>
    </row>
    <row r="44" spans="1:2" x14ac:dyDescent="0.25">
      <c r="A44">
        <v>1356</v>
      </c>
      <c r="B44" t="s">
        <v>43</v>
      </c>
    </row>
    <row r="45" spans="1:2" x14ac:dyDescent="0.25">
      <c r="A45">
        <v>1357</v>
      </c>
      <c r="B45" t="s">
        <v>44</v>
      </c>
    </row>
    <row r="46" spans="1:2" x14ac:dyDescent="0.25">
      <c r="A46">
        <v>1358</v>
      </c>
      <c r="B46" t="s">
        <v>45</v>
      </c>
    </row>
    <row r="47" spans="1:2" x14ac:dyDescent="0.25">
      <c r="A47">
        <v>1359</v>
      </c>
      <c r="B47" t="s">
        <v>46</v>
      </c>
    </row>
    <row r="48" spans="1:2" x14ac:dyDescent="0.25">
      <c r="A48">
        <v>1361</v>
      </c>
      <c r="B48" t="s">
        <v>47</v>
      </c>
    </row>
    <row r="49" spans="1:2" x14ac:dyDescent="0.25">
      <c r="A49">
        <v>1362</v>
      </c>
      <c r="B49" t="s">
        <v>48</v>
      </c>
    </row>
    <row r="50" spans="1:2" x14ac:dyDescent="0.25">
      <c r="A50">
        <v>1371</v>
      </c>
      <c r="B50" t="s">
        <v>49</v>
      </c>
    </row>
    <row r="51" spans="1:2" x14ac:dyDescent="0.25">
      <c r="A51">
        <v>1372</v>
      </c>
      <c r="B51" t="s">
        <v>50</v>
      </c>
    </row>
    <row r="52" spans="1:2" x14ac:dyDescent="0.25">
      <c r="A52">
        <v>1373</v>
      </c>
      <c r="B52" t="s">
        <v>51</v>
      </c>
    </row>
    <row r="53" spans="1:2" x14ac:dyDescent="0.25">
      <c r="A53">
        <v>1379</v>
      </c>
      <c r="B53" t="s">
        <v>52</v>
      </c>
    </row>
    <row r="54" spans="1:2" x14ac:dyDescent="0.25">
      <c r="A54">
        <v>1381</v>
      </c>
      <c r="B54" t="s">
        <v>53</v>
      </c>
    </row>
    <row r="55" spans="1:2" x14ac:dyDescent="0.25">
      <c r="A55">
        <v>1382</v>
      </c>
      <c r="B55" t="s">
        <v>54</v>
      </c>
    </row>
    <row r="56" spans="1:2" x14ac:dyDescent="0.25">
      <c r="A56">
        <v>1383</v>
      </c>
      <c r="B56" t="s">
        <v>55</v>
      </c>
    </row>
    <row r="57" spans="1:2" x14ac:dyDescent="0.25">
      <c r="A57">
        <v>1385</v>
      </c>
      <c r="B57" t="s">
        <v>56</v>
      </c>
    </row>
    <row r="58" spans="1:2" x14ac:dyDescent="0.25">
      <c r="A58">
        <v>1386</v>
      </c>
      <c r="B58" t="s">
        <v>57</v>
      </c>
    </row>
    <row r="59" spans="1:2" x14ac:dyDescent="0.25">
      <c r="A59">
        <v>1387</v>
      </c>
      <c r="B59" t="s">
        <v>58</v>
      </c>
    </row>
    <row r="60" spans="1:2" x14ac:dyDescent="0.25">
      <c r="A60">
        <v>1388</v>
      </c>
      <c r="B60" t="s">
        <v>59</v>
      </c>
    </row>
    <row r="61" spans="1:2" x14ac:dyDescent="0.25">
      <c r="A61">
        <v>1389</v>
      </c>
      <c r="B61" t="s">
        <v>60</v>
      </c>
    </row>
    <row r="62" spans="1:2" x14ac:dyDescent="0.25">
      <c r="A62">
        <v>1401</v>
      </c>
      <c r="B62" t="s">
        <v>61</v>
      </c>
    </row>
    <row r="63" spans="1:2" x14ac:dyDescent="0.25">
      <c r="A63">
        <v>1409</v>
      </c>
      <c r="B63" t="s">
        <v>62</v>
      </c>
    </row>
    <row r="64" spans="1:2" x14ac:dyDescent="0.25">
      <c r="A64">
        <v>1511</v>
      </c>
      <c r="B64" t="s">
        <v>63</v>
      </c>
    </row>
    <row r="65" spans="1:2" x14ac:dyDescent="0.25">
      <c r="A65">
        <v>1521</v>
      </c>
      <c r="B65" t="s">
        <v>64</v>
      </c>
    </row>
    <row r="66" spans="1:2" x14ac:dyDescent="0.25">
      <c r="A66">
        <v>1522</v>
      </c>
      <c r="B66" t="s">
        <v>65</v>
      </c>
    </row>
    <row r="67" spans="1:2" x14ac:dyDescent="0.25">
      <c r="A67">
        <v>1523</v>
      </c>
      <c r="B67" t="s">
        <v>66</v>
      </c>
    </row>
    <row r="68" spans="1:2" x14ac:dyDescent="0.25">
      <c r="A68">
        <v>1611</v>
      </c>
      <c r="B68" t="s">
        <v>67</v>
      </c>
    </row>
    <row r="69" spans="1:2" x14ac:dyDescent="0.25">
      <c r="A69">
        <v>1612</v>
      </c>
      <c r="B69" t="s">
        <v>68</v>
      </c>
    </row>
    <row r="70" spans="1:2" x14ac:dyDescent="0.25">
      <c r="A70">
        <v>1613</v>
      </c>
      <c r="B70" t="s">
        <v>69</v>
      </c>
    </row>
    <row r="71" spans="1:2" x14ac:dyDescent="0.25">
      <c r="A71">
        <v>1614</v>
      </c>
      <c r="B71" t="s">
        <v>70</v>
      </c>
    </row>
    <row r="72" spans="1:2" x14ac:dyDescent="0.25">
      <c r="A72">
        <v>1615</v>
      </c>
      <c r="B72" t="s">
        <v>71</v>
      </c>
    </row>
    <row r="73" spans="1:2" x14ac:dyDescent="0.25">
      <c r="A73">
        <v>1617</v>
      </c>
      <c r="B73" t="s">
        <v>72</v>
      </c>
    </row>
    <row r="74" spans="1:2" x14ac:dyDescent="0.25">
      <c r="A74">
        <v>1618</v>
      </c>
      <c r="B74" t="s">
        <v>73</v>
      </c>
    </row>
    <row r="75" spans="1:2" x14ac:dyDescent="0.25">
      <c r="A75">
        <v>1627</v>
      </c>
      <c r="B75" t="s">
        <v>74</v>
      </c>
    </row>
    <row r="76" spans="1:2" x14ac:dyDescent="0.25">
      <c r="A76">
        <v>1628</v>
      </c>
      <c r="B76" t="s">
        <v>75</v>
      </c>
    </row>
    <row r="77" spans="1:2" x14ac:dyDescent="0.25">
      <c r="A77">
        <v>1629</v>
      </c>
      <c r="B77" t="s">
        <v>76</v>
      </c>
    </row>
    <row r="78" spans="1:2" x14ac:dyDescent="0.25">
      <c r="A78">
        <v>1701</v>
      </c>
      <c r="B78" t="s">
        <v>77</v>
      </c>
    </row>
    <row r="79" spans="1:2" x14ac:dyDescent="0.25">
      <c r="A79">
        <v>1702</v>
      </c>
      <c r="B79" t="s">
        <v>78</v>
      </c>
    </row>
    <row r="80" spans="1:2" x14ac:dyDescent="0.25">
      <c r="A80">
        <v>1703</v>
      </c>
      <c r="B80" t="s">
        <v>79</v>
      </c>
    </row>
    <row r="81" spans="1:2" x14ac:dyDescent="0.25">
      <c r="A81">
        <v>1704</v>
      </c>
      <c r="B81" t="s">
        <v>80</v>
      </c>
    </row>
    <row r="82" spans="1:2" x14ac:dyDescent="0.25">
      <c r="A82">
        <v>1706</v>
      </c>
      <c r="B82" t="s">
        <v>81</v>
      </c>
    </row>
    <row r="83" spans="1:2" x14ac:dyDescent="0.25">
      <c r="A83">
        <v>2111</v>
      </c>
      <c r="B83" t="s">
        <v>82</v>
      </c>
    </row>
    <row r="84" spans="1:2" x14ac:dyDescent="0.25">
      <c r="A84">
        <v>2112</v>
      </c>
      <c r="B84" t="s">
        <v>83</v>
      </c>
    </row>
    <row r="85" spans="1:2" x14ac:dyDescent="0.25">
      <c r="A85">
        <v>2113</v>
      </c>
      <c r="B85" t="s">
        <v>84</v>
      </c>
    </row>
    <row r="86" spans="1:2" x14ac:dyDescent="0.25">
      <c r="A86">
        <v>2115</v>
      </c>
      <c r="B86" t="s">
        <v>85</v>
      </c>
    </row>
    <row r="87" spans="1:2" x14ac:dyDescent="0.25">
      <c r="A87">
        <v>2119</v>
      </c>
      <c r="B87" t="s">
        <v>86</v>
      </c>
    </row>
    <row r="88" spans="1:2" x14ac:dyDescent="0.25">
      <c r="A88">
        <v>2121</v>
      </c>
      <c r="B88" t="s">
        <v>87</v>
      </c>
    </row>
    <row r="89" spans="1:2" x14ac:dyDescent="0.25">
      <c r="A89">
        <v>2122</v>
      </c>
      <c r="B89" t="s">
        <v>88</v>
      </c>
    </row>
    <row r="90" spans="1:2" x14ac:dyDescent="0.25">
      <c r="A90">
        <v>2123</v>
      </c>
      <c r="B90" t="s">
        <v>89</v>
      </c>
    </row>
    <row r="91" spans="1:2" x14ac:dyDescent="0.25">
      <c r="A91">
        <v>2124</v>
      </c>
      <c r="B91" t="s">
        <v>90</v>
      </c>
    </row>
    <row r="92" spans="1:2" x14ac:dyDescent="0.25">
      <c r="A92">
        <v>2125</v>
      </c>
      <c r="B92" t="s">
        <v>91</v>
      </c>
    </row>
    <row r="93" spans="1:2" x14ac:dyDescent="0.25">
      <c r="A93">
        <v>2129</v>
      </c>
      <c r="B93" t="s">
        <v>92</v>
      </c>
    </row>
    <row r="94" spans="1:2" x14ac:dyDescent="0.25">
      <c r="A94">
        <v>2131</v>
      </c>
      <c r="B94" t="s">
        <v>93</v>
      </c>
    </row>
    <row r="95" spans="1:2" x14ac:dyDescent="0.25">
      <c r="A95">
        <v>2132</v>
      </c>
      <c r="B95" t="s">
        <v>94</v>
      </c>
    </row>
    <row r="96" spans="1:2" x14ac:dyDescent="0.25">
      <c r="A96">
        <v>2133</v>
      </c>
      <c r="B96" t="s">
        <v>95</v>
      </c>
    </row>
    <row r="97" spans="1:2" x14ac:dyDescent="0.25">
      <c r="A97">
        <v>2139</v>
      </c>
      <c r="B97" t="s">
        <v>96</v>
      </c>
    </row>
    <row r="98" spans="1:2" x14ac:dyDescent="0.25">
      <c r="A98">
        <v>2140</v>
      </c>
      <c r="B98" t="s">
        <v>97</v>
      </c>
    </row>
    <row r="99" spans="1:2" x14ac:dyDescent="0.25">
      <c r="A99">
        <v>2141</v>
      </c>
      <c r="B99" t="s">
        <v>98</v>
      </c>
    </row>
    <row r="100" spans="1:2" x14ac:dyDescent="0.25">
      <c r="A100">
        <v>2142</v>
      </c>
      <c r="B100" t="s">
        <v>99</v>
      </c>
    </row>
    <row r="101" spans="1:2" x14ac:dyDescent="0.25">
      <c r="A101">
        <v>2143</v>
      </c>
      <c r="B101" t="s">
        <v>100</v>
      </c>
    </row>
    <row r="102" spans="1:2" x14ac:dyDescent="0.25">
      <c r="A102">
        <v>2144</v>
      </c>
      <c r="B102" t="s">
        <v>101</v>
      </c>
    </row>
    <row r="103" spans="1:2" x14ac:dyDescent="0.25">
      <c r="A103">
        <v>2145</v>
      </c>
      <c r="B103" t="s">
        <v>102</v>
      </c>
    </row>
    <row r="104" spans="1:2" x14ac:dyDescent="0.25">
      <c r="A104">
        <v>2146</v>
      </c>
      <c r="B104" t="s">
        <v>103</v>
      </c>
    </row>
    <row r="105" spans="1:2" x14ac:dyDescent="0.25">
      <c r="A105">
        <v>2147</v>
      </c>
      <c r="B105" t="s">
        <v>104</v>
      </c>
    </row>
    <row r="106" spans="1:2" x14ac:dyDescent="0.25">
      <c r="A106">
        <v>2148</v>
      </c>
      <c r="B106" t="s">
        <v>105</v>
      </c>
    </row>
    <row r="107" spans="1:2" x14ac:dyDescent="0.25">
      <c r="A107">
        <v>2149</v>
      </c>
      <c r="B107" t="s">
        <v>106</v>
      </c>
    </row>
    <row r="108" spans="1:2" x14ac:dyDescent="0.25">
      <c r="A108">
        <v>2211</v>
      </c>
      <c r="B108" t="s">
        <v>107</v>
      </c>
    </row>
    <row r="109" spans="1:2" x14ac:dyDescent="0.25">
      <c r="A109">
        <v>2212</v>
      </c>
      <c r="B109" t="s">
        <v>108</v>
      </c>
    </row>
    <row r="110" spans="1:2" x14ac:dyDescent="0.25">
      <c r="A110">
        <v>2221</v>
      </c>
      <c r="B110" t="s">
        <v>109</v>
      </c>
    </row>
    <row r="111" spans="1:2" x14ac:dyDescent="0.25">
      <c r="A111">
        <v>2222</v>
      </c>
      <c r="B111" t="s">
        <v>110</v>
      </c>
    </row>
    <row r="112" spans="1:2" x14ac:dyDescent="0.25">
      <c r="A112">
        <v>2223</v>
      </c>
      <c r="B112" t="s">
        <v>111</v>
      </c>
    </row>
    <row r="113" spans="1:2" x14ac:dyDescent="0.25">
      <c r="A113">
        <v>2224</v>
      </c>
      <c r="B113" t="s">
        <v>112</v>
      </c>
    </row>
    <row r="114" spans="1:2" x14ac:dyDescent="0.25">
      <c r="A114">
        <v>2225</v>
      </c>
      <c r="B114" t="s">
        <v>113</v>
      </c>
    </row>
    <row r="115" spans="1:2" x14ac:dyDescent="0.25">
      <c r="A115">
        <v>2226</v>
      </c>
      <c r="B115" t="s">
        <v>114</v>
      </c>
    </row>
    <row r="116" spans="1:2" x14ac:dyDescent="0.25">
      <c r="A116">
        <v>2227</v>
      </c>
      <c r="B116" t="s">
        <v>115</v>
      </c>
    </row>
    <row r="117" spans="1:2" x14ac:dyDescent="0.25">
      <c r="A117">
        <v>2229</v>
      </c>
      <c r="B117" t="s">
        <v>116</v>
      </c>
    </row>
    <row r="118" spans="1:2" x14ac:dyDescent="0.25">
      <c r="A118">
        <v>2310</v>
      </c>
      <c r="B118" t="s">
        <v>117</v>
      </c>
    </row>
    <row r="119" spans="1:2" x14ac:dyDescent="0.25">
      <c r="A119">
        <v>2321</v>
      </c>
      <c r="B119" t="s">
        <v>118</v>
      </c>
    </row>
    <row r="120" spans="1:2" x14ac:dyDescent="0.25">
      <c r="A120">
        <v>2322</v>
      </c>
      <c r="B120" t="s">
        <v>119</v>
      </c>
    </row>
    <row r="121" spans="1:2" x14ac:dyDescent="0.25">
      <c r="A121">
        <v>2324</v>
      </c>
      <c r="B121" t="s">
        <v>120</v>
      </c>
    </row>
    <row r="122" spans="1:2" x14ac:dyDescent="0.25">
      <c r="A122">
        <v>2325</v>
      </c>
      <c r="B122" t="s">
        <v>121</v>
      </c>
    </row>
    <row r="123" spans="1:2" x14ac:dyDescent="0.25">
      <c r="A123">
        <v>2326</v>
      </c>
      <c r="B123" t="s">
        <v>122</v>
      </c>
    </row>
    <row r="124" spans="1:2" x14ac:dyDescent="0.25">
      <c r="A124">
        <v>2327</v>
      </c>
      <c r="B124" t="s">
        <v>123</v>
      </c>
    </row>
    <row r="125" spans="1:2" x14ac:dyDescent="0.25">
      <c r="A125">
        <v>2328</v>
      </c>
      <c r="B125" t="s">
        <v>124</v>
      </c>
    </row>
    <row r="126" spans="1:2" x14ac:dyDescent="0.25">
      <c r="A126">
        <v>2329</v>
      </c>
      <c r="B126" t="s">
        <v>125</v>
      </c>
    </row>
    <row r="127" spans="1:2" x14ac:dyDescent="0.25">
      <c r="A127">
        <v>2342</v>
      </c>
      <c r="B127" t="s">
        <v>126</v>
      </c>
    </row>
    <row r="128" spans="1:2" x14ac:dyDescent="0.25">
      <c r="A128">
        <v>2343</v>
      </c>
      <c r="B128" t="s">
        <v>127</v>
      </c>
    </row>
    <row r="129" spans="1:2" x14ac:dyDescent="0.25">
      <c r="A129">
        <v>2351</v>
      </c>
      <c r="B129" t="s">
        <v>128</v>
      </c>
    </row>
    <row r="130" spans="1:2" x14ac:dyDescent="0.25">
      <c r="A130">
        <v>2352</v>
      </c>
      <c r="B130" t="s">
        <v>129</v>
      </c>
    </row>
    <row r="131" spans="1:2" x14ac:dyDescent="0.25">
      <c r="A131">
        <v>2353</v>
      </c>
      <c r="B131" t="s">
        <v>130</v>
      </c>
    </row>
    <row r="132" spans="1:2" x14ac:dyDescent="0.25">
      <c r="A132">
        <v>2361</v>
      </c>
      <c r="B132" t="s">
        <v>131</v>
      </c>
    </row>
    <row r="133" spans="1:2" x14ac:dyDescent="0.25">
      <c r="A133">
        <v>2362</v>
      </c>
      <c r="B133" t="s">
        <v>132</v>
      </c>
    </row>
    <row r="134" spans="1:2" x14ac:dyDescent="0.25">
      <c r="A134">
        <v>2391</v>
      </c>
      <c r="B134" t="s">
        <v>133</v>
      </c>
    </row>
    <row r="135" spans="1:2" x14ac:dyDescent="0.25">
      <c r="A135">
        <v>2411</v>
      </c>
      <c r="B135" t="s">
        <v>134</v>
      </c>
    </row>
    <row r="136" spans="1:2" x14ac:dyDescent="0.25">
      <c r="A136">
        <v>2412</v>
      </c>
      <c r="B136" t="s">
        <v>135</v>
      </c>
    </row>
    <row r="137" spans="1:2" x14ac:dyDescent="0.25">
      <c r="A137">
        <v>2413</v>
      </c>
      <c r="B137" t="s">
        <v>136</v>
      </c>
    </row>
    <row r="138" spans="1:2" x14ac:dyDescent="0.25">
      <c r="A138">
        <v>2414</v>
      </c>
      <c r="B138" t="s">
        <v>137</v>
      </c>
    </row>
    <row r="139" spans="1:2" x14ac:dyDescent="0.25">
      <c r="A139">
        <v>2420</v>
      </c>
      <c r="B139" t="s">
        <v>138</v>
      </c>
    </row>
    <row r="140" spans="1:2" x14ac:dyDescent="0.25">
      <c r="A140">
        <v>2431</v>
      </c>
      <c r="B140" t="s">
        <v>139</v>
      </c>
    </row>
    <row r="141" spans="1:2" x14ac:dyDescent="0.25">
      <c r="A141">
        <v>2432</v>
      </c>
      <c r="B141" t="s">
        <v>140</v>
      </c>
    </row>
    <row r="142" spans="1:2" x14ac:dyDescent="0.25">
      <c r="A142">
        <v>2433</v>
      </c>
      <c r="B142" t="s">
        <v>141</v>
      </c>
    </row>
    <row r="143" spans="1:2" x14ac:dyDescent="0.25">
      <c r="A143">
        <v>2434</v>
      </c>
      <c r="B143" t="s">
        <v>142</v>
      </c>
    </row>
    <row r="144" spans="1:2" x14ac:dyDescent="0.25">
      <c r="A144">
        <v>2439</v>
      </c>
      <c r="B144" t="s">
        <v>143</v>
      </c>
    </row>
    <row r="145" spans="1:2" x14ac:dyDescent="0.25">
      <c r="A145">
        <v>2441</v>
      </c>
      <c r="B145" t="s">
        <v>144</v>
      </c>
    </row>
    <row r="146" spans="1:2" x14ac:dyDescent="0.25">
      <c r="A146">
        <v>2442</v>
      </c>
      <c r="B146" t="s">
        <v>145</v>
      </c>
    </row>
    <row r="147" spans="1:2" x14ac:dyDescent="0.25">
      <c r="A147">
        <v>2443</v>
      </c>
      <c r="B147" t="s">
        <v>146</v>
      </c>
    </row>
    <row r="148" spans="1:2" x14ac:dyDescent="0.25">
      <c r="A148">
        <v>2449</v>
      </c>
      <c r="B148" t="s">
        <v>147</v>
      </c>
    </row>
    <row r="149" spans="1:2" x14ac:dyDescent="0.25">
      <c r="A149">
        <v>2451</v>
      </c>
      <c r="B149" t="s">
        <v>148</v>
      </c>
    </row>
    <row r="150" spans="1:2" x14ac:dyDescent="0.25">
      <c r="A150">
        <v>2452</v>
      </c>
      <c r="B150" t="s">
        <v>149</v>
      </c>
    </row>
    <row r="151" spans="1:2" x14ac:dyDescent="0.25">
      <c r="A151">
        <v>2459</v>
      </c>
      <c r="B151" t="s">
        <v>150</v>
      </c>
    </row>
    <row r="152" spans="1:2" x14ac:dyDescent="0.25">
      <c r="A152">
        <v>2460</v>
      </c>
      <c r="B152" t="s">
        <v>151</v>
      </c>
    </row>
    <row r="153" spans="1:2" x14ac:dyDescent="0.25">
      <c r="A153">
        <v>2470</v>
      </c>
      <c r="B153" t="s">
        <v>152</v>
      </c>
    </row>
    <row r="154" spans="1:2" x14ac:dyDescent="0.25">
      <c r="A154">
        <v>2481</v>
      </c>
      <c r="B154" t="s">
        <v>153</v>
      </c>
    </row>
    <row r="155" spans="1:2" x14ac:dyDescent="0.25">
      <c r="A155">
        <v>2482</v>
      </c>
      <c r="B155" t="s">
        <v>154</v>
      </c>
    </row>
    <row r="156" spans="1:2" x14ac:dyDescent="0.25">
      <c r="A156">
        <v>2511</v>
      </c>
      <c r="B156" t="s">
        <v>155</v>
      </c>
    </row>
    <row r="157" spans="1:2" x14ac:dyDescent="0.25">
      <c r="A157">
        <v>2512</v>
      </c>
      <c r="B157" t="s">
        <v>156</v>
      </c>
    </row>
    <row r="158" spans="1:2" x14ac:dyDescent="0.25">
      <c r="A158">
        <v>3111</v>
      </c>
      <c r="B158" t="s">
        <v>157</v>
      </c>
    </row>
    <row r="159" spans="1:2" x14ac:dyDescent="0.25">
      <c r="A159">
        <v>3112</v>
      </c>
      <c r="B159" t="s">
        <v>158</v>
      </c>
    </row>
    <row r="160" spans="1:2" x14ac:dyDescent="0.25">
      <c r="A160">
        <v>3113</v>
      </c>
      <c r="B160" t="s">
        <v>159</v>
      </c>
    </row>
    <row r="161" spans="1:2" x14ac:dyDescent="0.25">
      <c r="A161">
        <v>3114</v>
      </c>
      <c r="B161" t="s">
        <v>160</v>
      </c>
    </row>
    <row r="162" spans="1:2" x14ac:dyDescent="0.25">
      <c r="A162">
        <v>3119</v>
      </c>
      <c r="B162" t="s">
        <v>161</v>
      </c>
    </row>
    <row r="163" spans="1:2" x14ac:dyDescent="0.25">
      <c r="A163">
        <v>3121</v>
      </c>
      <c r="B163" t="s">
        <v>162</v>
      </c>
    </row>
    <row r="164" spans="1:2" x14ac:dyDescent="0.25">
      <c r="A164">
        <v>3122</v>
      </c>
      <c r="B164" t="s">
        <v>163</v>
      </c>
    </row>
    <row r="165" spans="1:2" x14ac:dyDescent="0.25">
      <c r="A165">
        <v>3129</v>
      </c>
      <c r="B165" t="s">
        <v>164</v>
      </c>
    </row>
    <row r="166" spans="1:2" x14ac:dyDescent="0.25">
      <c r="A166">
        <v>3201</v>
      </c>
      <c r="B166" t="s">
        <v>165</v>
      </c>
    </row>
    <row r="167" spans="1:2" x14ac:dyDescent="0.25">
      <c r="A167">
        <v>3202</v>
      </c>
      <c r="B167" t="s">
        <v>166</v>
      </c>
    </row>
    <row r="168" spans="1:2" x14ac:dyDescent="0.25">
      <c r="A168">
        <v>3203</v>
      </c>
      <c r="B168" t="s">
        <v>167</v>
      </c>
    </row>
    <row r="169" spans="1:2" x14ac:dyDescent="0.25">
      <c r="A169">
        <v>3209</v>
      </c>
      <c r="B169" t="s">
        <v>168</v>
      </c>
    </row>
    <row r="170" spans="1:2" x14ac:dyDescent="0.25">
      <c r="A170">
        <v>4111</v>
      </c>
      <c r="B170" t="s">
        <v>169</v>
      </c>
    </row>
    <row r="171" spans="1:2" x14ac:dyDescent="0.25">
      <c r="A171">
        <v>4112</v>
      </c>
      <c r="B171" t="s">
        <v>170</v>
      </c>
    </row>
    <row r="172" spans="1:2" x14ac:dyDescent="0.25">
      <c r="A172">
        <v>4113</v>
      </c>
      <c r="B172" t="s">
        <v>171</v>
      </c>
    </row>
    <row r="173" spans="1:2" x14ac:dyDescent="0.25">
      <c r="A173">
        <v>4114</v>
      </c>
      <c r="B173" t="s">
        <v>172</v>
      </c>
    </row>
    <row r="174" spans="1:2" x14ac:dyDescent="0.25">
      <c r="A174">
        <v>4115</v>
      </c>
      <c r="B174" t="s">
        <v>173</v>
      </c>
    </row>
    <row r="175" spans="1:2" x14ac:dyDescent="0.25">
      <c r="A175">
        <v>4116</v>
      </c>
      <c r="B175" t="s">
        <v>174</v>
      </c>
    </row>
    <row r="176" spans="1:2" x14ac:dyDescent="0.25">
      <c r="A176">
        <v>4118</v>
      </c>
      <c r="B176" t="s">
        <v>175</v>
      </c>
    </row>
    <row r="177" spans="1:2" x14ac:dyDescent="0.25">
      <c r="A177">
        <v>4119</v>
      </c>
      <c r="B177" t="s">
        <v>176</v>
      </c>
    </row>
    <row r="178" spans="1:2" x14ac:dyDescent="0.25">
      <c r="A178">
        <v>4121</v>
      </c>
      <c r="B178" t="s">
        <v>177</v>
      </c>
    </row>
    <row r="179" spans="1:2" x14ac:dyDescent="0.25">
      <c r="A179">
        <v>4122</v>
      </c>
      <c r="B179" t="s">
        <v>178</v>
      </c>
    </row>
    <row r="180" spans="1:2" x14ac:dyDescent="0.25">
      <c r="A180">
        <v>4129</v>
      </c>
      <c r="B180" t="s">
        <v>179</v>
      </c>
    </row>
    <row r="181" spans="1:2" x14ac:dyDescent="0.25">
      <c r="A181">
        <v>4131</v>
      </c>
      <c r="B181" t="s">
        <v>180</v>
      </c>
    </row>
    <row r="182" spans="1:2" x14ac:dyDescent="0.25">
      <c r="A182">
        <v>4132</v>
      </c>
      <c r="B182" t="s">
        <v>181</v>
      </c>
    </row>
    <row r="183" spans="1:2" x14ac:dyDescent="0.25">
      <c r="A183">
        <v>4133</v>
      </c>
      <c r="B183" t="s">
        <v>182</v>
      </c>
    </row>
    <row r="184" spans="1:2" x14ac:dyDescent="0.25">
      <c r="A184">
        <v>4134</v>
      </c>
      <c r="B184" t="s">
        <v>183</v>
      </c>
    </row>
    <row r="185" spans="1:2" x14ac:dyDescent="0.25">
      <c r="A185">
        <v>4135</v>
      </c>
      <c r="B185" t="s">
        <v>184</v>
      </c>
    </row>
    <row r="186" spans="1:2" x14ac:dyDescent="0.25">
      <c r="A186">
        <v>4136</v>
      </c>
      <c r="B186" t="s">
        <v>185</v>
      </c>
    </row>
    <row r="187" spans="1:2" x14ac:dyDescent="0.25">
      <c r="A187">
        <v>4137</v>
      </c>
      <c r="B187" t="s">
        <v>186</v>
      </c>
    </row>
    <row r="188" spans="1:2" x14ac:dyDescent="0.25">
      <c r="A188">
        <v>4138</v>
      </c>
      <c r="B188" t="s">
        <v>187</v>
      </c>
    </row>
    <row r="189" spans="1:2" x14ac:dyDescent="0.25">
      <c r="A189">
        <v>4139</v>
      </c>
      <c r="B189" t="s">
        <v>188</v>
      </c>
    </row>
    <row r="190" spans="1:2" x14ac:dyDescent="0.25">
      <c r="A190">
        <v>4140</v>
      </c>
      <c r="B190" t="s">
        <v>189</v>
      </c>
    </row>
    <row r="191" spans="1:2" x14ac:dyDescent="0.25">
      <c r="A191">
        <v>4151</v>
      </c>
      <c r="B191" t="s">
        <v>190</v>
      </c>
    </row>
    <row r="192" spans="1:2" x14ac:dyDescent="0.25">
      <c r="A192">
        <v>4152</v>
      </c>
      <c r="B192" t="s">
        <v>191</v>
      </c>
    </row>
    <row r="193" spans="1:2" x14ac:dyDescent="0.25">
      <c r="A193">
        <v>4153</v>
      </c>
      <c r="B193" t="s">
        <v>192</v>
      </c>
    </row>
    <row r="194" spans="1:2" x14ac:dyDescent="0.25">
      <c r="A194">
        <v>4155</v>
      </c>
      <c r="B194" t="s">
        <v>193</v>
      </c>
    </row>
    <row r="195" spans="1:2" x14ac:dyDescent="0.25">
      <c r="A195">
        <v>4156</v>
      </c>
      <c r="B195" t="s">
        <v>194</v>
      </c>
    </row>
    <row r="196" spans="1:2" x14ac:dyDescent="0.25">
      <c r="A196">
        <v>4159</v>
      </c>
      <c r="B196" t="s">
        <v>195</v>
      </c>
    </row>
    <row r="197" spans="1:2" x14ac:dyDescent="0.25">
      <c r="A197">
        <v>4160</v>
      </c>
      <c r="B197" t="s">
        <v>196</v>
      </c>
    </row>
    <row r="198" spans="1:2" x14ac:dyDescent="0.25">
      <c r="A198">
        <v>4211</v>
      </c>
      <c r="B198" t="s">
        <v>197</v>
      </c>
    </row>
    <row r="199" spans="1:2" x14ac:dyDescent="0.25">
      <c r="A199">
        <v>4212</v>
      </c>
      <c r="B199" t="s">
        <v>198</v>
      </c>
    </row>
    <row r="200" spans="1:2" x14ac:dyDescent="0.25">
      <c r="A200">
        <v>4213</v>
      </c>
      <c r="B200" t="s">
        <v>199</v>
      </c>
    </row>
    <row r="201" spans="1:2" x14ac:dyDescent="0.25">
      <c r="A201">
        <v>4214</v>
      </c>
      <c r="B201" t="s">
        <v>200</v>
      </c>
    </row>
    <row r="202" spans="1:2" x14ac:dyDescent="0.25">
      <c r="A202">
        <v>4216</v>
      </c>
      <c r="B202" t="s">
        <v>201</v>
      </c>
    </row>
    <row r="203" spans="1:2" x14ac:dyDescent="0.25">
      <c r="A203">
        <v>4218</v>
      </c>
      <c r="B203" t="s">
        <v>202</v>
      </c>
    </row>
    <row r="204" spans="1:2" x14ac:dyDescent="0.25">
      <c r="A204">
        <v>4219</v>
      </c>
      <c r="B204" t="s">
        <v>203</v>
      </c>
    </row>
    <row r="205" spans="1:2" x14ac:dyDescent="0.25">
      <c r="A205">
        <v>4221</v>
      </c>
      <c r="B205" t="s">
        <v>204</v>
      </c>
    </row>
    <row r="206" spans="1:2" x14ac:dyDescent="0.25">
      <c r="A206">
        <v>4222</v>
      </c>
      <c r="B206" t="s">
        <v>205</v>
      </c>
    </row>
    <row r="207" spans="1:2" x14ac:dyDescent="0.25">
      <c r="A207">
        <v>4229</v>
      </c>
      <c r="B207" t="s">
        <v>206</v>
      </c>
    </row>
    <row r="208" spans="1:2" x14ac:dyDescent="0.25">
      <c r="A208">
        <v>4231</v>
      </c>
      <c r="B208" t="s">
        <v>207</v>
      </c>
    </row>
    <row r="209" spans="1:2" x14ac:dyDescent="0.25">
      <c r="A209">
        <v>4232</v>
      </c>
      <c r="B209" t="s">
        <v>208</v>
      </c>
    </row>
    <row r="210" spans="1:2" x14ac:dyDescent="0.25">
      <c r="A210">
        <v>4233</v>
      </c>
      <c r="B210" t="s">
        <v>209</v>
      </c>
    </row>
    <row r="211" spans="1:2" x14ac:dyDescent="0.25">
      <c r="A211">
        <v>4234</v>
      </c>
      <c r="B211" t="s">
        <v>210</v>
      </c>
    </row>
    <row r="212" spans="1:2" x14ac:dyDescent="0.25">
      <c r="A212">
        <v>4235</v>
      </c>
      <c r="B212" t="s">
        <v>211</v>
      </c>
    </row>
    <row r="213" spans="1:2" x14ac:dyDescent="0.25">
      <c r="A213">
        <v>4240</v>
      </c>
      <c r="B213" t="s">
        <v>212</v>
      </c>
    </row>
    <row r="214" spans="1:2" x14ac:dyDescent="0.25">
      <c r="A214">
        <v>4251</v>
      </c>
      <c r="B214" t="s">
        <v>213</v>
      </c>
    </row>
    <row r="215" spans="1:2" x14ac:dyDescent="0.25">
      <c r="A215">
        <v>5011</v>
      </c>
      <c r="B215" t="s">
        <v>214</v>
      </c>
    </row>
    <row r="216" spans="1:2" x14ac:dyDescent="0.25">
      <c r="A216">
        <v>5012</v>
      </c>
      <c r="B216" t="s">
        <v>215</v>
      </c>
    </row>
    <row r="217" spans="1:2" x14ac:dyDescent="0.25">
      <c r="A217">
        <v>5013</v>
      </c>
      <c r="B217" t="s">
        <v>216</v>
      </c>
    </row>
    <row r="218" spans="1:2" x14ac:dyDescent="0.25">
      <c r="A218">
        <v>5014</v>
      </c>
      <c r="B218" t="s">
        <v>217</v>
      </c>
    </row>
    <row r="219" spans="1:2" x14ac:dyDescent="0.25">
      <c r="A219">
        <v>5019</v>
      </c>
      <c r="B219" t="s">
        <v>218</v>
      </c>
    </row>
    <row r="220" spans="1:2" x14ac:dyDescent="0.25">
      <c r="A220">
        <v>5021</v>
      </c>
      <c r="B220" t="s">
        <v>219</v>
      </c>
    </row>
    <row r="221" spans="1:2" x14ac:dyDescent="0.25">
      <c r="A221">
        <v>5022</v>
      </c>
      <c r="B221" t="s">
        <v>220</v>
      </c>
    </row>
    <row r="222" spans="1:2" x14ac:dyDescent="0.25">
      <c r="A222">
        <v>5023</v>
      </c>
      <c r="B222" t="s">
        <v>221</v>
      </c>
    </row>
    <row r="223" spans="1:2" x14ac:dyDescent="0.25">
      <c r="A223">
        <v>5024</v>
      </c>
      <c r="B223" t="s">
        <v>222</v>
      </c>
    </row>
    <row r="224" spans="1:2" x14ac:dyDescent="0.25">
      <c r="A224">
        <v>5025</v>
      </c>
      <c r="B224" t="s">
        <v>223</v>
      </c>
    </row>
    <row r="225" spans="1:2" x14ac:dyDescent="0.25">
      <c r="A225">
        <v>5026</v>
      </c>
      <c r="B225" t="s">
        <v>224</v>
      </c>
    </row>
    <row r="226" spans="1:2" x14ac:dyDescent="0.25">
      <c r="A226">
        <v>5027</v>
      </c>
      <c r="B226" t="s">
        <v>225</v>
      </c>
    </row>
    <row r="227" spans="1:2" x14ac:dyDescent="0.25">
      <c r="A227">
        <v>5028</v>
      </c>
      <c r="B227" t="s">
        <v>226</v>
      </c>
    </row>
    <row r="228" spans="1:2" x14ac:dyDescent="0.25">
      <c r="A228">
        <v>5029</v>
      </c>
      <c r="B228" t="s">
        <v>227</v>
      </c>
    </row>
    <row r="229" spans="1:2" x14ac:dyDescent="0.25">
      <c r="A229">
        <v>5031</v>
      </c>
      <c r="B229" t="s">
        <v>228</v>
      </c>
    </row>
    <row r="230" spans="1:2" x14ac:dyDescent="0.25">
      <c r="A230">
        <v>5032</v>
      </c>
      <c r="B230" t="s">
        <v>229</v>
      </c>
    </row>
    <row r="231" spans="1:2" x14ac:dyDescent="0.25">
      <c r="A231">
        <v>5038</v>
      </c>
      <c r="B231" t="s">
        <v>230</v>
      </c>
    </row>
    <row r="232" spans="1:2" x14ac:dyDescent="0.25">
      <c r="A232">
        <v>5039</v>
      </c>
      <c r="B232" t="s">
        <v>231</v>
      </c>
    </row>
    <row r="233" spans="1:2" x14ac:dyDescent="0.25">
      <c r="A233">
        <v>5041</v>
      </c>
      <c r="B233" t="s">
        <v>232</v>
      </c>
    </row>
    <row r="234" spans="1:2" x14ac:dyDescent="0.25">
      <c r="A234">
        <v>5042</v>
      </c>
      <c r="B234" t="s">
        <v>233</v>
      </c>
    </row>
    <row r="235" spans="1:2" x14ac:dyDescent="0.25">
      <c r="A235">
        <v>5051</v>
      </c>
      <c r="B235" t="s">
        <v>234</v>
      </c>
    </row>
    <row r="236" spans="1:2" x14ac:dyDescent="0.25">
      <c r="A236">
        <v>5061</v>
      </c>
      <c r="B236" t="s">
        <v>235</v>
      </c>
    </row>
    <row r="237" spans="1:2" x14ac:dyDescent="0.25">
      <c r="A237">
        <v>5122</v>
      </c>
      <c r="B237" t="s">
        <v>236</v>
      </c>
    </row>
    <row r="238" spans="1:2" x14ac:dyDescent="0.25">
      <c r="A238">
        <v>5123</v>
      </c>
      <c r="B238" t="s">
        <v>237</v>
      </c>
    </row>
    <row r="239" spans="1:2" x14ac:dyDescent="0.25">
      <c r="A239">
        <v>5131</v>
      </c>
      <c r="B239" t="s">
        <v>238</v>
      </c>
    </row>
    <row r="240" spans="1:2" x14ac:dyDescent="0.25">
      <c r="A240">
        <v>5132</v>
      </c>
      <c r="B240" t="s">
        <v>239</v>
      </c>
    </row>
    <row r="241" spans="1:2" x14ac:dyDescent="0.25">
      <c r="A241">
        <v>5133</v>
      </c>
      <c r="B241" t="s">
        <v>240</v>
      </c>
    </row>
    <row r="242" spans="1:2" x14ac:dyDescent="0.25">
      <c r="A242">
        <v>5134</v>
      </c>
      <c r="B242" t="s">
        <v>241</v>
      </c>
    </row>
    <row r="243" spans="1:2" x14ac:dyDescent="0.25">
      <c r="A243">
        <v>5135</v>
      </c>
      <c r="B243" t="s">
        <v>242</v>
      </c>
    </row>
    <row r="244" spans="1:2" x14ac:dyDescent="0.25">
      <c r="A244">
        <v>5136</v>
      </c>
      <c r="B244" t="s">
        <v>243</v>
      </c>
    </row>
    <row r="245" spans="1:2" x14ac:dyDescent="0.25">
      <c r="A245">
        <v>5137</v>
      </c>
      <c r="B245" t="s">
        <v>244</v>
      </c>
    </row>
    <row r="246" spans="1:2" x14ac:dyDescent="0.25">
      <c r="A246">
        <v>5138</v>
      </c>
      <c r="B246" t="s">
        <v>245</v>
      </c>
    </row>
    <row r="247" spans="1:2" x14ac:dyDescent="0.25">
      <c r="A247">
        <v>5139</v>
      </c>
      <c r="B247" t="s">
        <v>246</v>
      </c>
    </row>
    <row r="248" spans="1:2" x14ac:dyDescent="0.25">
      <c r="A248">
        <v>5141</v>
      </c>
      <c r="B248" t="s">
        <v>247</v>
      </c>
    </row>
    <row r="249" spans="1:2" x14ac:dyDescent="0.25">
      <c r="A249">
        <v>5142</v>
      </c>
      <c r="B249" t="s">
        <v>248</v>
      </c>
    </row>
    <row r="250" spans="1:2" x14ac:dyDescent="0.25">
      <c r="A250">
        <v>5143</v>
      </c>
      <c r="B250" t="s">
        <v>249</v>
      </c>
    </row>
    <row r="251" spans="1:2" x14ac:dyDescent="0.25">
      <c r="A251">
        <v>5144</v>
      </c>
      <c r="B251" t="s">
        <v>250</v>
      </c>
    </row>
    <row r="252" spans="1:2" x14ac:dyDescent="0.25">
      <c r="A252">
        <v>5145</v>
      </c>
      <c r="B252" t="s">
        <v>251</v>
      </c>
    </row>
    <row r="253" spans="1:2" x14ac:dyDescent="0.25">
      <c r="A253">
        <v>5146</v>
      </c>
      <c r="B253" t="s">
        <v>252</v>
      </c>
    </row>
    <row r="254" spans="1:2" x14ac:dyDescent="0.25">
      <c r="A254">
        <v>5147</v>
      </c>
      <c r="B254" t="s">
        <v>253</v>
      </c>
    </row>
    <row r="255" spans="1:2" x14ac:dyDescent="0.25">
      <c r="A255">
        <v>5148</v>
      </c>
      <c r="B255" t="s">
        <v>254</v>
      </c>
    </row>
    <row r="256" spans="1:2" x14ac:dyDescent="0.25">
      <c r="A256">
        <v>5149</v>
      </c>
      <c r="B256" t="s">
        <v>255</v>
      </c>
    </row>
    <row r="257" spans="1:2" x14ac:dyDescent="0.25">
      <c r="A257">
        <v>5151</v>
      </c>
      <c r="B257" t="s">
        <v>256</v>
      </c>
    </row>
    <row r="258" spans="1:2" x14ac:dyDescent="0.25">
      <c r="A258">
        <v>5152</v>
      </c>
      <c r="B258" t="s">
        <v>257</v>
      </c>
    </row>
    <row r="259" spans="1:2" x14ac:dyDescent="0.25">
      <c r="A259">
        <v>5153</v>
      </c>
      <c r="B259" t="s">
        <v>258</v>
      </c>
    </row>
    <row r="260" spans="1:2" x14ac:dyDescent="0.25">
      <c r="A260">
        <v>5154</v>
      </c>
      <c r="B260" t="s">
        <v>259</v>
      </c>
    </row>
    <row r="261" spans="1:2" x14ac:dyDescent="0.25">
      <c r="A261">
        <v>5155</v>
      </c>
      <c r="B261" t="s">
        <v>260</v>
      </c>
    </row>
    <row r="262" spans="1:2" x14ac:dyDescent="0.25">
      <c r="A262">
        <v>5156</v>
      </c>
      <c r="B262" t="s">
        <v>261</v>
      </c>
    </row>
    <row r="263" spans="1:2" x14ac:dyDescent="0.25">
      <c r="A263">
        <v>5157</v>
      </c>
      <c r="B263" t="s">
        <v>262</v>
      </c>
    </row>
    <row r="264" spans="1:2" x14ac:dyDescent="0.25">
      <c r="A264">
        <v>5159</v>
      </c>
      <c r="B264" t="s">
        <v>263</v>
      </c>
    </row>
    <row r="265" spans="1:2" x14ac:dyDescent="0.25">
      <c r="A265">
        <v>5161</v>
      </c>
      <c r="B265" t="s">
        <v>264</v>
      </c>
    </row>
    <row r="266" spans="1:2" x14ac:dyDescent="0.25">
      <c r="A266">
        <v>5162</v>
      </c>
      <c r="B266" t="s">
        <v>265</v>
      </c>
    </row>
    <row r="267" spans="1:2" x14ac:dyDescent="0.25">
      <c r="A267">
        <v>5163</v>
      </c>
      <c r="B267" t="s">
        <v>266</v>
      </c>
    </row>
    <row r="268" spans="1:2" x14ac:dyDescent="0.25">
      <c r="A268">
        <v>5164</v>
      </c>
      <c r="B268" t="s">
        <v>267</v>
      </c>
    </row>
    <row r="269" spans="1:2" x14ac:dyDescent="0.25">
      <c r="A269">
        <v>5165</v>
      </c>
      <c r="B269" t="s">
        <v>268</v>
      </c>
    </row>
    <row r="270" spans="1:2" x14ac:dyDescent="0.25">
      <c r="A270">
        <v>5166</v>
      </c>
      <c r="B270" t="s">
        <v>269</v>
      </c>
    </row>
    <row r="271" spans="1:2" x14ac:dyDescent="0.25">
      <c r="A271">
        <v>5167</v>
      </c>
      <c r="B271" t="s">
        <v>270</v>
      </c>
    </row>
    <row r="272" spans="1:2" x14ac:dyDescent="0.25">
      <c r="A272">
        <v>5168</v>
      </c>
      <c r="B272" t="s">
        <v>271</v>
      </c>
    </row>
    <row r="273" spans="1:2" x14ac:dyDescent="0.25">
      <c r="A273">
        <v>5169</v>
      </c>
      <c r="B273" t="s">
        <v>272</v>
      </c>
    </row>
    <row r="274" spans="1:2" x14ac:dyDescent="0.25">
      <c r="A274">
        <v>5171</v>
      </c>
      <c r="B274" t="s">
        <v>273</v>
      </c>
    </row>
    <row r="275" spans="1:2" x14ac:dyDescent="0.25">
      <c r="A275">
        <v>5172</v>
      </c>
      <c r="B275" t="s">
        <v>274</v>
      </c>
    </row>
    <row r="276" spans="1:2" x14ac:dyDescent="0.25">
      <c r="A276">
        <v>5173</v>
      </c>
      <c r="B276" t="s">
        <v>275</v>
      </c>
    </row>
    <row r="277" spans="1:2" x14ac:dyDescent="0.25">
      <c r="A277">
        <v>5175</v>
      </c>
      <c r="B277" t="s">
        <v>276</v>
      </c>
    </row>
    <row r="278" spans="1:2" x14ac:dyDescent="0.25">
      <c r="A278">
        <v>5176</v>
      </c>
      <c r="B278" t="s">
        <v>277</v>
      </c>
    </row>
    <row r="279" spans="1:2" x14ac:dyDescent="0.25">
      <c r="A279">
        <v>5177</v>
      </c>
      <c r="B279" t="s">
        <v>278</v>
      </c>
    </row>
    <row r="280" spans="1:2" x14ac:dyDescent="0.25">
      <c r="A280">
        <v>5178</v>
      </c>
      <c r="B280" t="s">
        <v>279</v>
      </c>
    </row>
    <row r="281" spans="1:2" x14ac:dyDescent="0.25">
      <c r="A281">
        <v>5179</v>
      </c>
      <c r="B281" t="s">
        <v>280</v>
      </c>
    </row>
    <row r="282" spans="1:2" x14ac:dyDescent="0.25">
      <c r="A282">
        <v>5181</v>
      </c>
      <c r="B282" t="s">
        <v>281</v>
      </c>
    </row>
    <row r="283" spans="1:2" x14ac:dyDescent="0.25">
      <c r="A283">
        <v>5182</v>
      </c>
      <c r="B283" t="s">
        <v>282</v>
      </c>
    </row>
    <row r="284" spans="1:2" x14ac:dyDescent="0.25">
      <c r="A284">
        <v>5183</v>
      </c>
      <c r="B284" t="s">
        <v>283</v>
      </c>
    </row>
    <row r="285" spans="1:2" x14ac:dyDescent="0.25">
      <c r="A285">
        <v>5184</v>
      </c>
      <c r="B285" t="s">
        <v>284</v>
      </c>
    </row>
    <row r="286" spans="1:2" x14ac:dyDescent="0.25">
      <c r="A286">
        <v>5185</v>
      </c>
      <c r="B286" t="s">
        <v>285</v>
      </c>
    </row>
    <row r="287" spans="1:2" x14ac:dyDescent="0.25">
      <c r="A287">
        <v>5189</v>
      </c>
      <c r="B287" t="s">
        <v>286</v>
      </c>
    </row>
    <row r="288" spans="1:2" x14ac:dyDescent="0.25">
      <c r="A288">
        <v>5191</v>
      </c>
      <c r="B288" t="s">
        <v>287</v>
      </c>
    </row>
    <row r="289" spans="1:2" x14ac:dyDescent="0.25">
      <c r="A289">
        <v>5192</v>
      </c>
      <c r="B289" t="s">
        <v>288</v>
      </c>
    </row>
    <row r="290" spans="1:2" x14ac:dyDescent="0.25">
      <c r="A290">
        <v>5194</v>
      </c>
      <c r="B290" t="s">
        <v>289</v>
      </c>
    </row>
    <row r="291" spans="1:2" x14ac:dyDescent="0.25">
      <c r="A291">
        <v>5195</v>
      </c>
      <c r="B291" t="s">
        <v>290</v>
      </c>
    </row>
    <row r="292" spans="1:2" x14ac:dyDescent="0.25">
      <c r="A292">
        <v>5196</v>
      </c>
      <c r="B292" t="s">
        <v>291</v>
      </c>
    </row>
    <row r="293" spans="1:2" x14ac:dyDescent="0.25">
      <c r="A293">
        <v>5197</v>
      </c>
      <c r="B293" t="s">
        <v>292</v>
      </c>
    </row>
    <row r="294" spans="1:2" x14ac:dyDescent="0.25">
      <c r="A294">
        <v>5198</v>
      </c>
      <c r="B294" t="s">
        <v>293</v>
      </c>
    </row>
    <row r="295" spans="1:2" x14ac:dyDescent="0.25">
      <c r="A295">
        <v>5199</v>
      </c>
      <c r="B295" t="s">
        <v>294</v>
      </c>
    </row>
    <row r="296" spans="1:2" x14ac:dyDescent="0.25">
      <c r="A296">
        <v>5211</v>
      </c>
      <c r="B296" t="s">
        <v>295</v>
      </c>
    </row>
    <row r="297" spans="1:2" x14ac:dyDescent="0.25">
      <c r="A297">
        <v>5212</v>
      </c>
      <c r="B297" t="s">
        <v>296</v>
      </c>
    </row>
    <row r="298" spans="1:2" x14ac:dyDescent="0.25">
      <c r="A298">
        <v>5213</v>
      </c>
      <c r="B298" t="s">
        <v>297</v>
      </c>
    </row>
    <row r="299" spans="1:2" x14ac:dyDescent="0.25">
      <c r="A299">
        <v>5214</v>
      </c>
      <c r="B299" t="s">
        <v>298</v>
      </c>
    </row>
    <row r="300" spans="1:2" x14ac:dyDescent="0.25">
      <c r="A300">
        <v>5215</v>
      </c>
      <c r="B300" t="s">
        <v>299</v>
      </c>
    </row>
    <row r="301" spans="1:2" x14ac:dyDescent="0.25">
      <c r="A301">
        <v>5216</v>
      </c>
      <c r="B301" t="s">
        <v>300</v>
      </c>
    </row>
    <row r="302" spans="1:2" x14ac:dyDescent="0.25">
      <c r="A302">
        <v>5219</v>
      </c>
      <c r="B302" t="s">
        <v>301</v>
      </c>
    </row>
    <row r="303" spans="1:2" x14ac:dyDescent="0.25">
      <c r="A303">
        <v>5221</v>
      </c>
      <c r="B303" t="s">
        <v>302</v>
      </c>
    </row>
    <row r="304" spans="1:2" x14ac:dyDescent="0.25">
      <c r="A304">
        <v>5222</v>
      </c>
      <c r="B304" t="s">
        <v>303</v>
      </c>
    </row>
    <row r="305" spans="1:2" x14ac:dyDescent="0.25">
      <c r="A305">
        <v>5223</v>
      </c>
      <c r="B305" t="s">
        <v>304</v>
      </c>
    </row>
    <row r="306" spans="1:2" x14ac:dyDescent="0.25">
      <c r="A306">
        <v>5224</v>
      </c>
      <c r="B306" t="s">
        <v>305</v>
      </c>
    </row>
    <row r="307" spans="1:2" x14ac:dyDescent="0.25">
      <c r="A307">
        <v>5225</v>
      </c>
      <c r="B307" t="s">
        <v>306</v>
      </c>
    </row>
    <row r="308" spans="1:2" x14ac:dyDescent="0.25">
      <c r="A308">
        <v>5229</v>
      </c>
      <c r="B308" t="s">
        <v>307</v>
      </c>
    </row>
    <row r="309" spans="1:2" x14ac:dyDescent="0.25">
      <c r="A309">
        <v>5311</v>
      </c>
      <c r="B309" t="s">
        <v>308</v>
      </c>
    </row>
    <row r="310" spans="1:2" x14ac:dyDescent="0.25">
      <c r="A310">
        <v>5312</v>
      </c>
      <c r="B310" t="s">
        <v>309</v>
      </c>
    </row>
    <row r="311" spans="1:2" x14ac:dyDescent="0.25">
      <c r="A311">
        <v>5313</v>
      </c>
      <c r="B311" t="s">
        <v>310</v>
      </c>
    </row>
    <row r="312" spans="1:2" x14ac:dyDescent="0.25">
      <c r="A312">
        <v>5314</v>
      </c>
      <c r="B312" t="s">
        <v>311</v>
      </c>
    </row>
    <row r="313" spans="1:2" x14ac:dyDescent="0.25">
      <c r="A313">
        <v>5315</v>
      </c>
      <c r="B313" t="s">
        <v>312</v>
      </c>
    </row>
    <row r="314" spans="1:2" x14ac:dyDescent="0.25">
      <c r="A314">
        <v>5316</v>
      </c>
      <c r="B314" t="s">
        <v>313</v>
      </c>
    </row>
    <row r="315" spans="1:2" x14ac:dyDescent="0.25">
      <c r="A315">
        <v>5317</v>
      </c>
      <c r="B315" t="s">
        <v>314</v>
      </c>
    </row>
    <row r="316" spans="1:2" x14ac:dyDescent="0.25">
      <c r="A316">
        <v>5318</v>
      </c>
      <c r="B316" t="s">
        <v>315</v>
      </c>
    </row>
    <row r="317" spans="1:2" x14ac:dyDescent="0.25">
      <c r="A317">
        <v>5319</v>
      </c>
      <c r="B317" t="s">
        <v>316</v>
      </c>
    </row>
    <row r="318" spans="1:2" x14ac:dyDescent="0.25">
      <c r="A318">
        <v>5321</v>
      </c>
      <c r="B318" t="s">
        <v>317</v>
      </c>
    </row>
    <row r="319" spans="1:2" x14ac:dyDescent="0.25">
      <c r="A319">
        <v>5322</v>
      </c>
      <c r="B319" t="s">
        <v>318</v>
      </c>
    </row>
    <row r="320" spans="1:2" x14ac:dyDescent="0.25">
      <c r="A320">
        <v>5323</v>
      </c>
      <c r="B320" t="s">
        <v>319</v>
      </c>
    </row>
    <row r="321" spans="1:2" x14ac:dyDescent="0.25">
      <c r="A321">
        <v>5324</v>
      </c>
      <c r="B321" t="s">
        <v>320</v>
      </c>
    </row>
    <row r="322" spans="1:2" x14ac:dyDescent="0.25">
      <c r="A322">
        <v>5329</v>
      </c>
      <c r="B322" t="s">
        <v>321</v>
      </c>
    </row>
    <row r="323" spans="1:2" x14ac:dyDescent="0.25">
      <c r="A323">
        <v>5331</v>
      </c>
      <c r="B323" t="s">
        <v>322</v>
      </c>
    </row>
    <row r="324" spans="1:2" x14ac:dyDescent="0.25">
      <c r="A324">
        <v>5332</v>
      </c>
      <c r="B324" t="s">
        <v>323</v>
      </c>
    </row>
    <row r="325" spans="1:2" x14ac:dyDescent="0.25">
      <c r="A325">
        <v>5333</v>
      </c>
      <c r="B325" t="s">
        <v>324</v>
      </c>
    </row>
    <row r="326" spans="1:2" x14ac:dyDescent="0.25">
      <c r="A326">
        <v>5334</v>
      </c>
      <c r="B326" t="s">
        <v>325</v>
      </c>
    </row>
    <row r="327" spans="1:2" x14ac:dyDescent="0.25">
      <c r="A327">
        <v>5336</v>
      </c>
      <c r="B327" t="s">
        <v>326</v>
      </c>
    </row>
    <row r="328" spans="1:2" x14ac:dyDescent="0.25">
      <c r="A328">
        <v>5339</v>
      </c>
      <c r="B328" t="s">
        <v>327</v>
      </c>
    </row>
    <row r="329" spans="1:2" x14ac:dyDescent="0.25">
      <c r="A329">
        <v>5341</v>
      </c>
      <c r="B329" t="s">
        <v>328</v>
      </c>
    </row>
    <row r="330" spans="1:2" x14ac:dyDescent="0.25">
      <c r="A330">
        <v>5342</v>
      </c>
      <c r="B330" t="s">
        <v>329</v>
      </c>
    </row>
    <row r="331" spans="1:2" x14ac:dyDescent="0.25">
      <c r="A331">
        <v>5343</v>
      </c>
      <c r="B331" t="s">
        <v>330</v>
      </c>
    </row>
    <row r="332" spans="1:2" x14ac:dyDescent="0.25">
      <c r="A332">
        <v>5344</v>
      </c>
      <c r="B332" t="s">
        <v>331</v>
      </c>
    </row>
    <row r="333" spans="1:2" x14ac:dyDescent="0.25">
      <c r="A333">
        <v>5345</v>
      </c>
      <c r="B333" t="s">
        <v>332</v>
      </c>
    </row>
    <row r="334" spans="1:2" x14ac:dyDescent="0.25">
      <c r="A334">
        <v>5346</v>
      </c>
      <c r="B334" t="s">
        <v>333</v>
      </c>
    </row>
    <row r="335" spans="1:2" x14ac:dyDescent="0.25">
      <c r="A335">
        <v>5347</v>
      </c>
      <c r="B335" t="s">
        <v>334</v>
      </c>
    </row>
    <row r="336" spans="1:2" x14ac:dyDescent="0.25">
      <c r="A336">
        <v>5348</v>
      </c>
      <c r="B336" t="s">
        <v>335</v>
      </c>
    </row>
    <row r="337" spans="1:2" x14ac:dyDescent="0.25">
      <c r="A337">
        <v>5349</v>
      </c>
      <c r="B337" t="s">
        <v>336</v>
      </c>
    </row>
    <row r="338" spans="1:2" x14ac:dyDescent="0.25">
      <c r="A338">
        <v>5350</v>
      </c>
      <c r="B338" t="s">
        <v>337</v>
      </c>
    </row>
    <row r="339" spans="1:2" x14ac:dyDescent="0.25">
      <c r="A339">
        <v>5361</v>
      </c>
      <c r="B339" t="s">
        <v>338</v>
      </c>
    </row>
    <row r="340" spans="1:2" x14ac:dyDescent="0.25">
      <c r="A340">
        <v>5362</v>
      </c>
      <c r="B340" t="s">
        <v>339</v>
      </c>
    </row>
    <row r="341" spans="1:2" x14ac:dyDescent="0.25">
      <c r="A341">
        <v>5363</v>
      </c>
      <c r="B341" t="s">
        <v>340</v>
      </c>
    </row>
    <row r="342" spans="1:2" x14ac:dyDescent="0.25">
      <c r="A342">
        <v>5364</v>
      </c>
      <c r="B342" t="s">
        <v>341</v>
      </c>
    </row>
    <row r="343" spans="1:2" x14ac:dyDescent="0.25">
      <c r="A343">
        <v>5365</v>
      </c>
      <c r="B343" t="s">
        <v>342</v>
      </c>
    </row>
    <row r="344" spans="1:2" x14ac:dyDescent="0.25">
      <c r="A344">
        <v>5366</v>
      </c>
      <c r="B344" t="s">
        <v>343</v>
      </c>
    </row>
    <row r="345" spans="1:2" x14ac:dyDescent="0.25">
      <c r="A345">
        <v>5367</v>
      </c>
      <c r="B345" t="s">
        <v>344</v>
      </c>
    </row>
    <row r="346" spans="1:2" x14ac:dyDescent="0.25">
      <c r="A346">
        <v>5368</v>
      </c>
      <c r="B346" t="s">
        <v>345</v>
      </c>
    </row>
    <row r="347" spans="1:2" x14ac:dyDescent="0.25">
      <c r="A347">
        <v>5369</v>
      </c>
      <c r="B347" t="s">
        <v>316</v>
      </c>
    </row>
    <row r="348" spans="1:2" x14ac:dyDescent="0.25">
      <c r="A348">
        <v>5410</v>
      </c>
      <c r="B348" t="s">
        <v>346</v>
      </c>
    </row>
    <row r="349" spans="1:2" x14ac:dyDescent="0.25">
      <c r="A349">
        <v>5421</v>
      </c>
      <c r="B349" t="s">
        <v>347</v>
      </c>
    </row>
    <row r="350" spans="1:2" x14ac:dyDescent="0.25">
      <c r="A350">
        <v>5423</v>
      </c>
      <c r="B350" t="s">
        <v>348</v>
      </c>
    </row>
    <row r="351" spans="1:2" x14ac:dyDescent="0.25">
      <c r="A351">
        <v>5425</v>
      </c>
      <c r="B351" t="s">
        <v>349</v>
      </c>
    </row>
    <row r="352" spans="1:2" x14ac:dyDescent="0.25">
      <c r="A352">
        <v>5491</v>
      </c>
      <c r="B352" t="s">
        <v>350</v>
      </c>
    </row>
    <row r="353" spans="1:2" x14ac:dyDescent="0.25">
      <c r="A353">
        <v>5492</v>
      </c>
      <c r="B353" t="s">
        <v>351</v>
      </c>
    </row>
    <row r="354" spans="1:2" x14ac:dyDescent="0.25">
      <c r="A354">
        <v>5493</v>
      </c>
      <c r="B354" t="s">
        <v>352</v>
      </c>
    </row>
    <row r="355" spans="1:2" x14ac:dyDescent="0.25">
      <c r="A355">
        <v>5494</v>
      </c>
      <c r="B355" t="s">
        <v>353</v>
      </c>
    </row>
    <row r="356" spans="1:2" x14ac:dyDescent="0.25">
      <c r="A356">
        <v>5495</v>
      </c>
      <c r="B356" t="s">
        <v>354</v>
      </c>
    </row>
    <row r="357" spans="1:2" x14ac:dyDescent="0.25">
      <c r="A357">
        <v>5496</v>
      </c>
      <c r="B357" t="s">
        <v>355</v>
      </c>
    </row>
    <row r="358" spans="1:2" x14ac:dyDescent="0.25">
      <c r="A358">
        <v>5497</v>
      </c>
      <c r="B358" t="s">
        <v>356</v>
      </c>
    </row>
    <row r="359" spans="1:2" x14ac:dyDescent="0.25">
      <c r="A359">
        <v>5498</v>
      </c>
      <c r="B359" t="s">
        <v>357</v>
      </c>
    </row>
    <row r="360" spans="1:2" x14ac:dyDescent="0.25">
      <c r="A360">
        <v>5499</v>
      </c>
      <c r="B360" t="s">
        <v>358</v>
      </c>
    </row>
    <row r="361" spans="1:2" x14ac:dyDescent="0.25">
      <c r="A361">
        <v>5511</v>
      </c>
      <c r="B361" t="s">
        <v>359</v>
      </c>
    </row>
    <row r="362" spans="1:2" x14ac:dyDescent="0.25">
      <c r="A362">
        <v>5512</v>
      </c>
      <c r="B362" t="s">
        <v>360</v>
      </c>
    </row>
    <row r="363" spans="1:2" x14ac:dyDescent="0.25">
      <c r="A363">
        <v>5513</v>
      </c>
      <c r="B363" t="s">
        <v>361</v>
      </c>
    </row>
    <row r="364" spans="1:2" x14ac:dyDescent="0.25">
      <c r="A364">
        <v>5514</v>
      </c>
      <c r="B364" t="s">
        <v>362</v>
      </c>
    </row>
    <row r="365" spans="1:2" x14ac:dyDescent="0.25">
      <c r="A365">
        <v>5515</v>
      </c>
      <c r="B365" t="s">
        <v>363</v>
      </c>
    </row>
    <row r="366" spans="1:2" x14ac:dyDescent="0.25">
      <c r="A366">
        <v>5516</v>
      </c>
      <c r="B366" t="s">
        <v>364</v>
      </c>
    </row>
    <row r="367" spans="1:2" x14ac:dyDescent="0.25">
      <c r="A367">
        <v>5517</v>
      </c>
      <c r="B367" t="s">
        <v>365</v>
      </c>
    </row>
    <row r="368" spans="1:2" x14ac:dyDescent="0.25">
      <c r="A368">
        <v>5520</v>
      </c>
      <c r="B368" t="s">
        <v>366</v>
      </c>
    </row>
    <row r="369" spans="1:2" x14ac:dyDescent="0.25">
      <c r="A369">
        <v>5531</v>
      </c>
      <c r="B369" t="s">
        <v>367</v>
      </c>
    </row>
    <row r="370" spans="1:2" x14ac:dyDescent="0.25">
      <c r="A370">
        <v>5532</v>
      </c>
      <c r="B370" t="s">
        <v>368</v>
      </c>
    </row>
    <row r="371" spans="1:2" x14ac:dyDescent="0.25">
      <c r="A371">
        <v>5541</v>
      </c>
      <c r="B371" t="s">
        <v>369</v>
      </c>
    </row>
    <row r="372" spans="1:2" x14ac:dyDescent="0.25">
      <c r="A372">
        <v>5542</v>
      </c>
      <c r="B372" t="s">
        <v>370</v>
      </c>
    </row>
    <row r="373" spans="1:2" x14ac:dyDescent="0.25">
      <c r="A373">
        <v>5611</v>
      </c>
      <c r="B373" t="s">
        <v>371</v>
      </c>
    </row>
    <row r="374" spans="1:2" x14ac:dyDescent="0.25">
      <c r="A374">
        <v>5612</v>
      </c>
      <c r="B374" t="s">
        <v>372</v>
      </c>
    </row>
    <row r="375" spans="1:2" x14ac:dyDescent="0.25">
      <c r="A375">
        <v>5613</v>
      </c>
      <c r="B375" t="s">
        <v>373</v>
      </c>
    </row>
    <row r="376" spans="1:2" x14ac:dyDescent="0.25">
      <c r="A376">
        <v>5614</v>
      </c>
      <c r="B376" t="s">
        <v>374</v>
      </c>
    </row>
    <row r="377" spans="1:2" x14ac:dyDescent="0.25">
      <c r="A377">
        <v>5615</v>
      </c>
      <c r="B377" t="s">
        <v>375</v>
      </c>
    </row>
    <row r="378" spans="1:2" x14ac:dyDescent="0.25">
      <c r="A378">
        <v>5619</v>
      </c>
      <c r="B378" t="s">
        <v>376</v>
      </c>
    </row>
    <row r="379" spans="1:2" x14ac:dyDescent="0.25">
      <c r="A379">
        <v>5621</v>
      </c>
      <c r="B379" t="s">
        <v>377</v>
      </c>
    </row>
    <row r="380" spans="1:2" x14ac:dyDescent="0.25">
      <c r="A380">
        <v>5622</v>
      </c>
      <c r="B380" t="s">
        <v>378</v>
      </c>
    </row>
    <row r="381" spans="1:2" x14ac:dyDescent="0.25">
      <c r="A381">
        <v>5623</v>
      </c>
      <c r="B381" t="s">
        <v>379</v>
      </c>
    </row>
    <row r="382" spans="1:2" x14ac:dyDescent="0.25">
      <c r="A382">
        <v>5624</v>
      </c>
      <c r="B382" t="s">
        <v>380</v>
      </c>
    </row>
    <row r="383" spans="1:2" x14ac:dyDescent="0.25">
      <c r="A383">
        <v>5629</v>
      </c>
      <c r="B383" t="s">
        <v>381</v>
      </c>
    </row>
    <row r="384" spans="1:2" x14ac:dyDescent="0.25">
      <c r="A384">
        <v>5631</v>
      </c>
      <c r="B384" t="s">
        <v>382</v>
      </c>
    </row>
    <row r="385" spans="1:2" x14ac:dyDescent="0.25">
      <c r="A385">
        <v>5632</v>
      </c>
      <c r="B385" t="s">
        <v>383</v>
      </c>
    </row>
    <row r="386" spans="1:2" x14ac:dyDescent="0.25">
      <c r="A386">
        <v>5633</v>
      </c>
      <c r="B386" t="s">
        <v>384</v>
      </c>
    </row>
    <row r="387" spans="1:2" x14ac:dyDescent="0.25">
      <c r="A387">
        <v>5634</v>
      </c>
      <c r="B387" t="s">
        <v>385</v>
      </c>
    </row>
    <row r="388" spans="1:2" x14ac:dyDescent="0.25">
      <c r="A388">
        <v>5639</v>
      </c>
      <c r="B388" t="s">
        <v>386</v>
      </c>
    </row>
    <row r="389" spans="1:2" x14ac:dyDescent="0.25">
      <c r="A389">
        <v>5641</v>
      </c>
      <c r="B389" t="s">
        <v>387</v>
      </c>
    </row>
    <row r="390" spans="1:2" x14ac:dyDescent="0.25">
      <c r="A390">
        <v>5642</v>
      </c>
      <c r="B390" t="s">
        <v>388</v>
      </c>
    </row>
    <row r="391" spans="1:2" x14ac:dyDescent="0.25">
      <c r="A391">
        <v>5649</v>
      </c>
      <c r="B391" t="s">
        <v>389</v>
      </c>
    </row>
    <row r="392" spans="1:2" x14ac:dyDescent="0.25">
      <c r="A392">
        <v>5651</v>
      </c>
      <c r="B392" t="s">
        <v>390</v>
      </c>
    </row>
    <row r="393" spans="1:2" x14ac:dyDescent="0.25">
      <c r="A393">
        <v>5652</v>
      </c>
      <c r="B393" t="s">
        <v>391</v>
      </c>
    </row>
    <row r="394" spans="1:2" x14ac:dyDescent="0.25">
      <c r="A394">
        <v>5659</v>
      </c>
      <c r="B394" t="s">
        <v>392</v>
      </c>
    </row>
    <row r="395" spans="1:2" x14ac:dyDescent="0.25">
      <c r="A395">
        <v>5660</v>
      </c>
      <c r="B395" t="s">
        <v>393</v>
      </c>
    </row>
    <row r="396" spans="1:2" x14ac:dyDescent="0.25">
      <c r="A396">
        <v>5670</v>
      </c>
      <c r="B396" t="s">
        <v>394</v>
      </c>
    </row>
    <row r="397" spans="1:2" x14ac:dyDescent="0.25">
      <c r="A397">
        <v>5711</v>
      </c>
      <c r="B397" t="s">
        <v>395</v>
      </c>
    </row>
    <row r="398" spans="1:2" x14ac:dyDescent="0.25">
      <c r="A398">
        <v>5719</v>
      </c>
      <c r="B398" t="s">
        <v>396</v>
      </c>
    </row>
    <row r="399" spans="1:2" x14ac:dyDescent="0.25">
      <c r="A399">
        <v>5811</v>
      </c>
      <c r="B399" t="s">
        <v>397</v>
      </c>
    </row>
    <row r="400" spans="1:2" x14ac:dyDescent="0.25">
      <c r="A400">
        <v>5812</v>
      </c>
      <c r="B400" t="s">
        <v>398</v>
      </c>
    </row>
    <row r="401" spans="1:2" x14ac:dyDescent="0.25">
      <c r="A401">
        <v>5901</v>
      </c>
      <c r="B401" t="s">
        <v>399</v>
      </c>
    </row>
    <row r="402" spans="1:2" x14ac:dyDescent="0.25">
      <c r="A402">
        <v>5902</v>
      </c>
      <c r="B402" t="s">
        <v>400</v>
      </c>
    </row>
    <row r="403" spans="1:2" x14ac:dyDescent="0.25">
      <c r="A403">
        <v>5903</v>
      </c>
      <c r="B403" t="s">
        <v>401</v>
      </c>
    </row>
    <row r="404" spans="1:2" x14ac:dyDescent="0.25">
      <c r="A404">
        <v>5904</v>
      </c>
      <c r="B404" t="s">
        <v>402</v>
      </c>
    </row>
    <row r="405" spans="1:2" x14ac:dyDescent="0.25">
      <c r="A405">
        <v>5909</v>
      </c>
      <c r="B405" t="s">
        <v>403</v>
      </c>
    </row>
    <row r="406" spans="1:2" x14ac:dyDescent="0.25">
      <c r="A406">
        <v>5991</v>
      </c>
      <c r="B406" t="s">
        <v>404</v>
      </c>
    </row>
    <row r="407" spans="1:2" x14ac:dyDescent="0.25">
      <c r="A407">
        <v>6111</v>
      </c>
      <c r="B407" t="s">
        <v>405</v>
      </c>
    </row>
    <row r="408" spans="1:2" x14ac:dyDescent="0.25">
      <c r="A408">
        <v>6112</v>
      </c>
      <c r="B408" t="s">
        <v>406</v>
      </c>
    </row>
    <row r="409" spans="1:2" x14ac:dyDescent="0.25">
      <c r="A409">
        <v>6113</v>
      </c>
      <c r="B409" t="s">
        <v>407</v>
      </c>
    </row>
    <row r="410" spans="1:2" x14ac:dyDescent="0.25">
      <c r="A410">
        <v>6119</v>
      </c>
      <c r="B410" t="s">
        <v>408</v>
      </c>
    </row>
    <row r="411" spans="1:2" x14ac:dyDescent="0.25">
      <c r="A411">
        <v>6121</v>
      </c>
      <c r="B411" t="s">
        <v>409</v>
      </c>
    </row>
    <row r="412" spans="1:2" x14ac:dyDescent="0.25">
      <c r="A412">
        <v>6122</v>
      </c>
      <c r="B412" t="s">
        <v>410</v>
      </c>
    </row>
    <row r="413" spans="1:2" x14ac:dyDescent="0.25">
      <c r="A413">
        <v>6123</v>
      </c>
      <c r="B413" t="s">
        <v>411</v>
      </c>
    </row>
    <row r="414" spans="1:2" x14ac:dyDescent="0.25">
      <c r="A414">
        <v>6124</v>
      </c>
      <c r="B414" t="s">
        <v>412</v>
      </c>
    </row>
    <row r="415" spans="1:2" x14ac:dyDescent="0.25">
      <c r="A415">
        <v>6125</v>
      </c>
      <c r="B415" t="s">
        <v>413</v>
      </c>
    </row>
    <row r="416" spans="1:2" x14ac:dyDescent="0.25">
      <c r="A416">
        <v>6127</v>
      </c>
      <c r="B416" t="s">
        <v>414</v>
      </c>
    </row>
    <row r="417" spans="1:2" x14ac:dyDescent="0.25">
      <c r="A417">
        <v>6129</v>
      </c>
      <c r="B417" t="s">
        <v>415</v>
      </c>
    </row>
    <row r="418" spans="1:2" x14ac:dyDescent="0.25">
      <c r="A418">
        <v>6130</v>
      </c>
      <c r="B418" t="s">
        <v>416</v>
      </c>
    </row>
    <row r="419" spans="1:2" x14ac:dyDescent="0.25">
      <c r="A419">
        <v>6141</v>
      </c>
      <c r="B419" t="s">
        <v>417</v>
      </c>
    </row>
    <row r="420" spans="1:2" x14ac:dyDescent="0.25">
      <c r="A420">
        <v>6142</v>
      </c>
      <c r="B420" t="s">
        <v>418</v>
      </c>
    </row>
    <row r="421" spans="1:2" x14ac:dyDescent="0.25">
      <c r="A421">
        <v>6201</v>
      </c>
      <c r="B421" t="s">
        <v>419</v>
      </c>
    </row>
    <row r="422" spans="1:2" x14ac:dyDescent="0.25">
      <c r="A422">
        <v>6202</v>
      </c>
      <c r="B422" t="s">
        <v>420</v>
      </c>
    </row>
    <row r="423" spans="1:2" x14ac:dyDescent="0.25">
      <c r="A423">
        <v>6209</v>
      </c>
      <c r="B423" t="s">
        <v>421</v>
      </c>
    </row>
    <row r="424" spans="1:2" x14ac:dyDescent="0.25">
      <c r="A424">
        <v>6211</v>
      </c>
      <c r="B424" t="s">
        <v>422</v>
      </c>
    </row>
    <row r="425" spans="1:2" x14ac:dyDescent="0.25">
      <c r="A425">
        <v>6212</v>
      </c>
      <c r="B425" t="s">
        <v>423</v>
      </c>
    </row>
    <row r="426" spans="1:2" x14ac:dyDescent="0.25">
      <c r="A426">
        <v>6213</v>
      </c>
      <c r="B426" t="s">
        <v>424</v>
      </c>
    </row>
    <row r="427" spans="1:2" x14ac:dyDescent="0.25">
      <c r="A427">
        <v>6311</v>
      </c>
      <c r="B427" t="s">
        <v>425</v>
      </c>
    </row>
    <row r="428" spans="1:2" x14ac:dyDescent="0.25">
      <c r="A428">
        <v>6312</v>
      </c>
      <c r="B428" t="s">
        <v>426</v>
      </c>
    </row>
    <row r="429" spans="1:2" x14ac:dyDescent="0.25">
      <c r="A429">
        <v>6313</v>
      </c>
      <c r="B429" t="s">
        <v>427</v>
      </c>
    </row>
    <row r="430" spans="1:2" x14ac:dyDescent="0.25">
      <c r="A430">
        <v>6314</v>
      </c>
      <c r="B430" t="s">
        <v>428</v>
      </c>
    </row>
    <row r="431" spans="1:2" x14ac:dyDescent="0.25">
      <c r="A431">
        <v>6315</v>
      </c>
      <c r="B431" t="s">
        <v>429</v>
      </c>
    </row>
    <row r="432" spans="1:2" x14ac:dyDescent="0.25">
      <c r="A432">
        <v>6316</v>
      </c>
      <c r="B432" t="s">
        <v>430</v>
      </c>
    </row>
    <row r="433" spans="1:2" x14ac:dyDescent="0.25">
      <c r="A433">
        <v>6319</v>
      </c>
      <c r="B433" t="s">
        <v>431</v>
      </c>
    </row>
    <row r="434" spans="1:2" x14ac:dyDescent="0.25">
      <c r="A434">
        <v>6321</v>
      </c>
      <c r="B434" t="s">
        <v>432</v>
      </c>
    </row>
    <row r="435" spans="1:2" x14ac:dyDescent="0.25">
      <c r="A435">
        <v>6322</v>
      </c>
      <c r="B435" t="s">
        <v>433</v>
      </c>
    </row>
    <row r="436" spans="1:2" x14ac:dyDescent="0.25">
      <c r="A436">
        <v>6323</v>
      </c>
      <c r="B436" t="s">
        <v>434</v>
      </c>
    </row>
    <row r="437" spans="1:2" x14ac:dyDescent="0.25">
      <c r="A437">
        <v>6324</v>
      </c>
      <c r="B437" t="s">
        <v>435</v>
      </c>
    </row>
    <row r="438" spans="1:2" x14ac:dyDescent="0.25">
      <c r="A438">
        <v>6329</v>
      </c>
      <c r="B438" t="s">
        <v>436</v>
      </c>
    </row>
    <row r="439" spans="1:2" x14ac:dyDescent="0.25">
      <c r="A439">
        <v>6331</v>
      </c>
      <c r="B439" t="s">
        <v>437</v>
      </c>
    </row>
    <row r="440" spans="1:2" x14ac:dyDescent="0.25">
      <c r="A440">
        <v>6332</v>
      </c>
      <c r="B440" t="s">
        <v>438</v>
      </c>
    </row>
    <row r="441" spans="1:2" x14ac:dyDescent="0.25">
      <c r="A441">
        <v>6333</v>
      </c>
      <c r="B441" t="s">
        <v>439</v>
      </c>
    </row>
    <row r="442" spans="1:2" x14ac:dyDescent="0.25">
      <c r="A442">
        <v>6334</v>
      </c>
      <c r="B442" t="s">
        <v>440</v>
      </c>
    </row>
    <row r="443" spans="1:2" x14ac:dyDescent="0.25">
      <c r="A443">
        <v>6335</v>
      </c>
      <c r="B443" t="s">
        <v>441</v>
      </c>
    </row>
    <row r="444" spans="1:2" x14ac:dyDescent="0.25">
      <c r="A444">
        <v>6339</v>
      </c>
      <c r="B444" t="s">
        <v>442</v>
      </c>
    </row>
    <row r="445" spans="1:2" x14ac:dyDescent="0.25">
      <c r="A445">
        <v>6341</v>
      </c>
      <c r="B445" t="s">
        <v>443</v>
      </c>
    </row>
    <row r="446" spans="1:2" x14ac:dyDescent="0.25">
      <c r="A446">
        <v>6342</v>
      </c>
      <c r="B446" t="s">
        <v>444</v>
      </c>
    </row>
    <row r="447" spans="1:2" x14ac:dyDescent="0.25">
      <c r="A447">
        <v>6343</v>
      </c>
      <c r="B447" t="s">
        <v>445</v>
      </c>
    </row>
    <row r="448" spans="1:2" x14ac:dyDescent="0.25">
      <c r="A448">
        <v>6344</v>
      </c>
      <c r="B448" t="s">
        <v>446</v>
      </c>
    </row>
    <row r="449" spans="1:2" x14ac:dyDescent="0.25">
      <c r="A449">
        <v>6349</v>
      </c>
      <c r="B449" t="s">
        <v>447</v>
      </c>
    </row>
    <row r="450" spans="1:2" x14ac:dyDescent="0.25">
      <c r="A450">
        <v>6351</v>
      </c>
      <c r="B450" t="s">
        <v>448</v>
      </c>
    </row>
    <row r="451" spans="1:2" x14ac:dyDescent="0.25">
      <c r="A451">
        <v>6352</v>
      </c>
      <c r="B451" t="s">
        <v>449</v>
      </c>
    </row>
    <row r="452" spans="1:2" x14ac:dyDescent="0.25">
      <c r="A452">
        <v>6353</v>
      </c>
      <c r="B452" t="s">
        <v>450</v>
      </c>
    </row>
    <row r="453" spans="1:2" x14ac:dyDescent="0.25">
      <c r="A453">
        <v>6354</v>
      </c>
      <c r="B453" t="s">
        <v>451</v>
      </c>
    </row>
    <row r="454" spans="1:2" x14ac:dyDescent="0.25">
      <c r="A454">
        <v>6356</v>
      </c>
      <c r="B454" t="s">
        <v>452</v>
      </c>
    </row>
    <row r="455" spans="1:2" x14ac:dyDescent="0.25">
      <c r="A455">
        <v>6359</v>
      </c>
      <c r="B455" t="s">
        <v>453</v>
      </c>
    </row>
    <row r="456" spans="1:2" x14ac:dyDescent="0.25">
      <c r="A456">
        <v>6361</v>
      </c>
      <c r="B456" t="s">
        <v>454</v>
      </c>
    </row>
    <row r="457" spans="1:2" x14ac:dyDescent="0.25">
      <c r="A457">
        <v>6362</v>
      </c>
      <c r="B457" t="s">
        <v>455</v>
      </c>
    </row>
    <row r="458" spans="1:2" x14ac:dyDescent="0.25">
      <c r="A458">
        <v>6363</v>
      </c>
      <c r="B458" t="s">
        <v>456</v>
      </c>
    </row>
    <row r="459" spans="1:2" x14ac:dyDescent="0.25">
      <c r="A459">
        <v>6371</v>
      </c>
      <c r="B459" t="s">
        <v>457</v>
      </c>
    </row>
    <row r="460" spans="1:2" x14ac:dyDescent="0.25">
      <c r="A460">
        <v>6379</v>
      </c>
      <c r="B460" t="s">
        <v>458</v>
      </c>
    </row>
    <row r="461" spans="1:2" x14ac:dyDescent="0.25">
      <c r="A461">
        <v>6380</v>
      </c>
      <c r="B461" t="s">
        <v>459</v>
      </c>
    </row>
    <row r="462" spans="1:2" x14ac:dyDescent="0.25">
      <c r="A462">
        <v>6411</v>
      </c>
      <c r="B462" t="s">
        <v>460</v>
      </c>
    </row>
    <row r="463" spans="1:2" x14ac:dyDescent="0.25">
      <c r="A463">
        <v>6412</v>
      </c>
      <c r="B463" t="s">
        <v>461</v>
      </c>
    </row>
    <row r="464" spans="1:2" x14ac:dyDescent="0.25">
      <c r="A464">
        <v>6413</v>
      </c>
      <c r="B464" t="s">
        <v>462</v>
      </c>
    </row>
    <row r="465" spans="1:2" x14ac:dyDescent="0.25">
      <c r="A465">
        <v>6414</v>
      </c>
      <c r="B465" t="s">
        <v>463</v>
      </c>
    </row>
    <row r="466" spans="1:2" x14ac:dyDescent="0.25">
      <c r="A466">
        <v>6415</v>
      </c>
      <c r="B466" t="s">
        <v>464</v>
      </c>
    </row>
    <row r="467" spans="1:2" x14ac:dyDescent="0.25">
      <c r="A467">
        <v>6419</v>
      </c>
      <c r="B467" t="s">
        <v>465</v>
      </c>
    </row>
    <row r="468" spans="1:2" x14ac:dyDescent="0.25">
      <c r="A468">
        <v>6421</v>
      </c>
      <c r="B468" t="s">
        <v>466</v>
      </c>
    </row>
    <row r="469" spans="1:2" x14ac:dyDescent="0.25">
      <c r="A469">
        <v>6422</v>
      </c>
      <c r="B469" t="s">
        <v>467</v>
      </c>
    </row>
    <row r="470" spans="1:2" x14ac:dyDescent="0.25">
      <c r="A470">
        <v>6423</v>
      </c>
      <c r="B470" t="s">
        <v>468</v>
      </c>
    </row>
    <row r="471" spans="1:2" x14ac:dyDescent="0.25">
      <c r="A471">
        <v>6424</v>
      </c>
      <c r="B471" t="s">
        <v>469</v>
      </c>
    </row>
    <row r="472" spans="1:2" x14ac:dyDescent="0.25">
      <c r="A472">
        <v>6429</v>
      </c>
      <c r="B472" t="s">
        <v>470</v>
      </c>
    </row>
    <row r="473" spans="1:2" x14ac:dyDescent="0.25">
      <c r="A473">
        <v>6431</v>
      </c>
      <c r="B473" t="s">
        <v>471</v>
      </c>
    </row>
    <row r="474" spans="1:2" x14ac:dyDescent="0.25">
      <c r="A474">
        <v>6432</v>
      </c>
      <c r="B474" t="s">
        <v>472</v>
      </c>
    </row>
    <row r="475" spans="1:2" x14ac:dyDescent="0.25">
      <c r="A475">
        <v>6433</v>
      </c>
      <c r="B475" t="s">
        <v>473</v>
      </c>
    </row>
    <row r="476" spans="1:2" x14ac:dyDescent="0.25">
      <c r="A476">
        <v>6434</v>
      </c>
      <c r="B476" t="s">
        <v>474</v>
      </c>
    </row>
    <row r="477" spans="1:2" x14ac:dyDescent="0.25">
      <c r="A477">
        <v>6439</v>
      </c>
      <c r="B477" t="s">
        <v>475</v>
      </c>
    </row>
    <row r="478" spans="1:2" x14ac:dyDescent="0.25">
      <c r="A478">
        <v>6441</v>
      </c>
      <c r="B478" t="s">
        <v>476</v>
      </c>
    </row>
    <row r="479" spans="1:2" x14ac:dyDescent="0.25">
      <c r="A479">
        <v>6442</v>
      </c>
      <c r="B479" t="s">
        <v>477</v>
      </c>
    </row>
    <row r="480" spans="1:2" x14ac:dyDescent="0.25">
      <c r="A480">
        <v>6449</v>
      </c>
      <c r="B480" t="s">
        <v>478</v>
      </c>
    </row>
    <row r="481" spans="1:2" x14ac:dyDescent="0.25">
      <c r="A481">
        <v>6451</v>
      </c>
      <c r="B481" t="s">
        <v>479</v>
      </c>
    </row>
    <row r="482" spans="1:2" x14ac:dyDescent="0.25">
      <c r="A482">
        <v>6452</v>
      </c>
      <c r="B482" t="s">
        <v>480</v>
      </c>
    </row>
    <row r="483" spans="1:2" x14ac:dyDescent="0.25">
      <c r="A483">
        <v>6459</v>
      </c>
      <c r="B483" t="s">
        <v>481</v>
      </c>
    </row>
    <row r="484" spans="1:2" x14ac:dyDescent="0.25">
      <c r="A484">
        <v>6460</v>
      </c>
      <c r="B484" t="s">
        <v>482</v>
      </c>
    </row>
    <row r="485" spans="1:2" x14ac:dyDescent="0.25">
      <c r="A485">
        <v>6470</v>
      </c>
      <c r="B485" t="s">
        <v>483</v>
      </c>
    </row>
    <row r="486" spans="1:2" x14ac:dyDescent="0.25">
      <c r="A486">
        <v>6711</v>
      </c>
      <c r="B486" t="s">
        <v>484</v>
      </c>
    </row>
    <row r="487" spans="1:2" x14ac:dyDescent="0.25">
      <c r="A487">
        <v>6901</v>
      </c>
      <c r="B487" t="s">
        <v>485</v>
      </c>
    </row>
    <row r="488" spans="1:2" x14ac:dyDescent="0.25">
      <c r="A488">
        <v>6909</v>
      </c>
      <c r="B488" t="s">
        <v>486</v>
      </c>
    </row>
    <row r="489" spans="1:2" x14ac:dyDescent="0.25">
      <c r="A489">
        <v>8111</v>
      </c>
      <c r="B489" t="s">
        <v>487</v>
      </c>
    </row>
    <row r="490" spans="1:2" x14ac:dyDescent="0.25">
      <c r="A490">
        <v>8112</v>
      </c>
      <c r="B490" t="s">
        <v>488</v>
      </c>
    </row>
    <row r="491" spans="1:2" x14ac:dyDescent="0.25">
      <c r="A491">
        <v>8113</v>
      </c>
      <c r="B491" t="s">
        <v>489</v>
      </c>
    </row>
    <row r="492" spans="1:2" x14ac:dyDescent="0.25">
      <c r="A492">
        <v>8114</v>
      </c>
      <c r="B492" t="s">
        <v>490</v>
      </c>
    </row>
    <row r="493" spans="1:2" x14ac:dyDescent="0.25">
      <c r="A493">
        <v>8115</v>
      </c>
      <c r="B493" t="s">
        <v>491</v>
      </c>
    </row>
    <row r="494" spans="1:2" x14ac:dyDescent="0.25">
      <c r="A494">
        <v>8116</v>
      </c>
      <c r="B494" t="s">
        <v>492</v>
      </c>
    </row>
    <row r="495" spans="1:2" x14ac:dyDescent="0.25">
      <c r="A495">
        <v>8117</v>
      </c>
      <c r="B495" t="s">
        <v>493</v>
      </c>
    </row>
    <row r="496" spans="1:2" x14ac:dyDescent="0.25">
      <c r="A496">
        <v>8118</v>
      </c>
      <c r="B496" t="s">
        <v>494</v>
      </c>
    </row>
    <row r="497" spans="1:2" x14ac:dyDescent="0.25">
      <c r="A497">
        <v>8121</v>
      </c>
      <c r="B497" t="s">
        <v>495</v>
      </c>
    </row>
    <row r="498" spans="1:2" x14ac:dyDescent="0.25">
      <c r="A498">
        <v>8122</v>
      </c>
      <c r="B498" t="s">
        <v>496</v>
      </c>
    </row>
    <row r="499" spans="1:2" x14ac:dyDescent="0.25">
      <c r="A499">
        <v>8123</v>
      </c>
      <c r="B499" t="s">
        <v>497</v>
      </c>
    </row>
    <row r="500" spans="1:2" x14ac:dyDescent="0.25">
      <c r="A500">
        <v>8124</v>
      </c>
      <c r="B500" t="s">
        <v>498</v>
      </c>
    </row>
    <row r="501" spans="1:2" x14ac:dyDescent="0.25">
      <c r="A501">
        <v>8125</v>
      </c>
      <c r="B501" t="s">
        <v>499</v>
      </c>
    </row>
    <row r="502" spans="1:2" x14ac:dyDescent="0.25">
      <c r="A502">
        <v>8127</v>
      </c>
      <c r="B502" t="s">
        <v>500</v>
      </c>
    </row>
    <row r="503" spans="1:2" x14ac:dyDescent="0.25">
      <c r="A503">
        <v>8128</v>
      </c>
      <c r="B503" t="s">
        <v>501</v>
      </c>
    </row>
    <row r="504" spans="1:2" x14ac:dyDescent="0.25">
      <c r="A504">
        <v>8211</v>
      </c>
      <c r="B504" t="s">
        <v>487</v>
      </c>
    </row>
    <row r="505" spans="1:2" x14ac:dyDescent="0.25">
      <c r="A505">
        <v>8212</v>
      </c>
      <c r="B505" t="s">
        <v>488</v>
      </c>
    </row>
    <row r="506" spans="1:2" x14ac:dyDescent="0.25">
      <c r="A506">
        <v>8213</v>
      </c>
      <c r="B506" t="s">
        <v>489</v>
      </c>
    </row>
    <row r="507" spans="1:2" x14ac:dyDescent="0.25">
      <c r="A507">
        <v>8214</v>
      </c>
      <c r="B507" t="s">
        <v>490</v>
      </c>
    </row>
    <row r="508" spans="1:2" x14ac:dyDescent="0.25">
      <c r="A508">
        <v>8215</v>
      </c>
      <c r="B508" t="s">
        <v>502</v>
      </c>
    </row>
    <row r="509" spans="1:2" x14ac:dyDescent="0.25">
      <c r="A509">
        <v>8216</v>
      </c>
      <c r="B509" t="s">
        <v>503</v>
      </c>
    </row>
    <row r="510" spans="1:2" x14ac:dyDescent="0.25">
      <c r="A510">
        <v>8217</v>
      </c>
      <c r="B510" t="s">
        <v>493</v>
      </c>
    </row>
    <row r="511" spans="1:2" x14ac:dyDescent="0.25">
      <c r="A511">
        <v>8218</v>
      </c>
      <c r="B511" t="s">
        <v>504</v>
      </c>
    </row>
    <row r="512" spans="1:2" x14ac:dyDescent="0.25">
      <c r="A512">
        <v>8221</v>
      </c>
      <c r="B512" t="s">
        <v>495</v>
      </c>
    </row>
    <row r="513" spans="1:2" x14ac:dyDescent="0.25">
      <c r="A513">
        <v>8222</v>
      </c>
      <c r="B513" t="s">
        <v>496</v>
      </c>
    </row>
    <row r="514" spans="1:2" x14ac:dyDescent="0.25">
      <c r="A514">
        <v>8223</v>
      </c>
      <c r="B514" t="s">
        <v>497</v>
      </c>
    </row>
    <row r="515" spans="1:2" x14ac:dyDescent="0.25">
      <c r="A515">
        <v>8224</v>
      </c>
      <c r="B515" t="s">
        <v>498</v>
      </c>
    </row>
    <row r="516" spans="1:2" x14ac:dyDescent="0.25">
      <c r="A516">
        <v>8225</v>
      </c>
      <c r="B516" t="s">
        <v>499</v>
      </c>
    </row>
    <row r="517" spans="1:2" x14ac:dyDescent="0.25">
      <c r="A517">
        <v>8227</v>
      </c>
      <c r="B517" t="s">
        <v>500</v>
      </c>
    </row>
    <row r="518" spans="1:2" x14ac:dyDescent="0.25">
      <c r="A518">
        <v>8228</v>
      </c>
      <c r="B518" t="s">
        <v>501</v>
      </c>
    </row>
    <row r="519" spans="1:2" x14ac:dyDescent="0.25">
      <c r="A519">
        <v>8300</v>
      </c>
      <c r="B519" t="s">
        <v>505</v>
      </c>
    </row>
    <row r="520" spans="1:2" x14ac:dyDescent="0.25">
      <c r="A520">
        <v>8301</v>
      </c>
      <c r="B520" t="s">
        <v>506</v>
      </c>
    </row>
    <row r="521" spans="1:2" x14ac:dyDescent="0.25">
      <c r="A521">
        <v>8302</v>
      </c>
      <c r="B521" t="s">
        <v>507</v>
      </c>
    </row>
    <row r="522" spans="1:2" x14ac:dyDescent="0.25">
      <c r="A522">
        <v>8413</v>
      </c>
      <c r="B522" t="s">
        <v>489</v>
      </c>
    </row>
    <row r="523" spans="1:2" x14ac:dyDescent="0.25">
      <c r="A523">
        <v>8414</v>
      </c>
      <c r="B523" t="s">
        <v>490</v>
      </c>
    </row>
    <row r="524" spans="1:2" x14ac:dyDescent="0.25">
      <c r="A524">
        <v>8417</v>
      </c>
      <c r="B524" t="s">
        <v>508</v>
      </c>
    </row>
    <row r="525" spans="1:2" x14ac:dyDescent="0.25">
      <c r="A525">
        <v>8418</v>
      </c>
      <c r="B525" t="s">
        <v>509</v>
      </c>
    </row>
    <row r="526" spans="1:2" x14ac:dyDescent="0.25">
      <c r="A526">
        <v>8427</v>
      </c>
      <c r="B526" t="s">
        <v>510</v>
      </c>
    </row>
    <row r="527" spans="1:2" x14ac:dyDescent="0.25">
      <c r="A527">
        <v>8428</v>
      </c>
      <c r="B527" t="s">
        <v>511</v>
      </c>
    </row>
    <row r="528" spans="1:2" x14ac:dyDescent="0.25">
      <c r="A528">
        <v>8901</v>
      </c>
      <c r="B528" t="s">
        <v>512</v>
      </c>
    </row>
    <row r="529" spans="1:2" x14ac:dyDescent="0.25">
      <c r="A529">
        <v>8902</v>
      </c>
      <c r="B529" t="s">
        <v>513</v>
      </c>
    </row>
    <row r="530" spans="1:2" x14ac:dyDescent="0.25">
      <c r="A530">
        <v>8905</v>
      </c>
      <c r="B530" t="s">
        <v>514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RO x Změna rozpisu</vt:lpstr>
      <vt:lpstr>Šablona RO §+Pol</vt:lpstr>
      <vt:lpstr>Paragrafové RO</vt:lpstr>
      <vt:lpstr>Šablona RO</vt:lpstr>
      <vt:lpstr>Šablona RO - §</vt:lpstr>
      <vt:lpstr>Šablona RO - Pol</vt:lpstr>
      <vt:lpstr>Paragrafy</vt:lpstr>
      <vt:lpstr>Položky</vt:lpstr>
      <vt:lpstr>'RO x Změna rozpisu'!Oblast_tisku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Dubský</dc:creator>
  <cp:lastModifiedBy>Obec Borovnice</cp:lastModifiedBy>
  <cp:lastPrinted>2026-01-26T08:35:35Z</cp:lastPrinted>
  <dcterms:created xsi:type="dcterms:W3CDTF">2024-01-22T08:06:46Z</dcterms:created>
  <dcterms:modified xsi:type="dcterms:W3CDTF">2026-01-26T08:35:48Z</dcterms:modified>
</cp:coreProperties>
</file>